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C1CF8570BA48A2F/Documentos/FAB/26-27/"/>
    </mc:Choice>
  </mc:AlternateContent>
  <xr:revisionPtr revIDLastSave="329" documentId="8_{59C45A66-109A-4A97-BF35-39473D899DFE}" xr6:coauthVersionLast="47" xr6:coauthVersionMax="47" xr10:uidLastSave="{70B59055-966D-4664-80CC-449714C2EE65}"/>
  <bookViews>
    <workbookView xWindow="-120" yWindow="-120" windowWidth="29040" windowHeight="17520" xr2:uid="{00000000-000D-0000-FFFF-FFFF00000000}"/>
  </bookViews>
  <sheets>
    <sheet name="Rank 3 bandas" sheetId="1" r:id="rId1"/>
    <sheet name="Hoja23" sheetId="33" state="hidden" r:id="rId2"/>
    <sheet name="Hoja22" sheetId="32" state="hidden" r:id="rId3"/>
    <sheet name="Hoja21" sheetId="31" state="hidden" r:id="rId4"/>
    <sheet name="Hoja20" sheetId="30" state="hidden" r:id="rId5"/>
    <sheet name="Hoja19" sheetId="29" state="hidden" r:id="rId6"/>
    <sheet name="Hoja18" sheetId="28" state="hidden" r:id="rId7"/>
    <sheet name="Hoja17" sheetId="27" state="hidden" r:id="rId8"/>
    <sheet name="Hoja15" sheetId="25" state="hidden" r:id="rId9"/>
    <sheet name="Hoja14" sheetId="24" state="hidden" r:id="rId10"/>
    <sheet name="Hoja11" sheetId="21" state="hidden" r:id="rId11"/>
    <sheet name="Hoja12" sheetId="22" state="hidden" r:id="rId12"/>
    <sheet name="Hoja13" sheetId="23" state="hidden" r:id="rId13"/>
    <sheet name="Hoja16" sheetId="26" state="hidden" r:id="rId14"/>
    <sheet name="Hoja10" sheetId="20" state="hidden" r:id="rId15"/>
    <sheet name="Hoja9" sheetId="19" state="hidden" r:id="rId16"/>
    <sheet name="Hoja6" sheetId="16" state="hidden" r:id="rId17"/>
    <sheet name="Hoja5" sheetId="15" state="hidden" r:id="rId18"/>
    <sheet name="Hoja4" sheetId="14" state="hidden" r:id="rId19"/>
    <sheet name="Hoja1" sheetId="10" state="hidden" r:id="rId20"/>
    <sheet name="Rank Banda" sheetId="6" state="hidden" r:id="rId21"/>
    <sheet name="Hoja2" sheetId="12" state="hidden" r:id="rId22"/>
    <sheet name="Hoja3" sheetId="13" state="hidden" r:id="rId23"/>
    <sheet name="Hoja7" sheetId="17" state="hidden" r:id="rId24"/>
    <sheet name="Hoja8" sheetId="18" state="hidden" r:id="rId25"/>
    <sheet name="Rank 3 bandas (2)" sheetId="11" state="hidden" r:id="rId26"/>
    <sheet name="Burguillos 21-22" sheetId="8" state="hidden" r:id="rId27"/>
    <sheet name="Sevilla 21-22" sheetId="7" state="hidden" r:id="rId28"/>
    <sheet name="Almonte 21-22" sheetId="2" state="hidden" r:id="rId29"/>
    <sheet name="Mijas" sheetId="4" state="hidden" r:id="rId30"/>
    <sheet name="Alcalá" sheetId="3" state="hidden" r:id="rId31"/>
    <sheet name="Mijas banda" sheetId="9" state="hidden" r:id="rId32"/>
  </sheets>
  <definedNames>
    <definedName name="_xlnm._FilterDatabase" localSheetId="29" hidden="1">Mijas!$A$1:$D$89</definedName>
    <definedName name="_xlnm._FilterDatabase" localSheetId="0" hidden="1">'Rank 3 bandas'!$A$5:$AB$286</definedName>
    <definedName name="_xlnm._FilterDatabase" localSheetId="25" hidden="1">'Rank 3 bandas (2)'!#REF!</definedName>
    <definedName name="_xlnm._FilterDatabase" localSheetId="20" hidden="1">'Rank Banda'!#REF!</definedName>
    <definedName name="_xlnm.Print_Area" localSheetId="0">'Rank 3 bandas'!$A$1:$AF$288</definedName>
    <definedName name="_xlnm.Print_Area" localSheetId="25">'Rank 3 bandas (2)'!$A$1:$L$220</definedName>
    <definedName name="_xlnm.Print_Area" localSheetId="20">'Rank Banda'!$A$1:$H$53</definedName>
    <definedName name="_xlnm.Print_Titles" localSheetId="0">'Rank 3 bandas'!$1:$5</definedName>
    <definedName name="_xlnm.Print_Titles" localSheetId="25">'Rank 3 bandas (2)'!$1:$5</definedName>
    <definedName name="_xlnm.Print_Titles" localSheetId="20">'Rank Banda'!$1:$5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" i="1" l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Y29" i="1" s="1"/>
  <c r="X30" i="1"/>
  <c r="Y30" i="1" s="1"/>
  <c r="X31" i="1"/>
  <c r="X32" i="1"/>
  <c r="Y32" i="1" s="1"/>
  <c r="X33" i="1"/>
  <c r="Y33" i="1" s="1"/>
  <c r="X34" i="1"/>
  <c r="Y34" i="1" s="1"/>
  <c r="X35" i="1"/>
  <c r="Y35" i="1" s="1"/>
  <c r="X36" i="1"/>
  <c r="Y36" i="1" s="1"/>
  <c r="X37" i="1"/>
  <c r="Y37" i="1" s="1"/>
  <c r="X38" i="1"/>
  <c r="Y38" i="1" s="1"/>
  <c r="X39" i="1"/>
  <c r="Y39" i="1" s="1"/>
  <c r="X40" i="1"/>
  <c r="X41" i="1"/>
  <c r="Y41" i="1" s="1"/>
  <c r="X42" i="1"/>
  <c r="Y42" i="1" s="1"/>
  <c r="X43" i="1"/>
  <c r="Y43" i="1" s="1"/>
  <c r="X44" i="1"/>
  <c r="Y44" i="1" s="1"/>
  <c r="X45" i="1"/>
  <c r="Y45" i="1" s="1"/>
  <c r="X46" i="1"/>
  <c r="Y46" i="1" s="1"/>
  <c r="X47" i="1"/>
  <c r="Y47" i="1" s="1"/>
  <c r="X48" i="1"/>
  <c r="Y48" i="1" s="1"/>
  <c r="X49" i="1"/>
  <c r="Y49" i="1" s="1"/>
  <c r="X50" i="1"/>
  <c r="Y50" i="1" s="1"/>
  <c r="X51" i="1"/>
  <c r="Y51" i="1" s="1"/>
  <c r="X52" i="1"/>
  <c r="Y52" i="1" s="1"/>
  <c r="X53" i="1"/>
  <c r="Y53" i="1" s="1"/>
  <c r="X54" i="1"/>
  <c r="Y54" i="1" s="1"/>
  <c r="X55" i="1"/>
  <c r="Y55" i="1" s="1"/>
  <c r="X56" i="1"/>
  <c r="Y56" i="1" s="1"/>
  <c r="X57" i="1"/>
  <c r="Y57" i="1" s="1"/>
  <c r="X58" i="1"/>
  <c r="Y58" i="1" s="1"/>
  <c r="X59" i="1"/>
  <c r="Y59" i="1" s="1"/>
  <c r="X61" i="1"/>
  <c r="Y61" i="1" s="1"/>
  <c r="X74" i="1"/>
  <c r="Y74" i="1" s="1"/>
  <c r="X62" i="1"/>
  <c r="Y62" i="1" s="1"/>
  <c r="X60" i="1"/>
  <c r="Y60" i="1" s="1"/>
  <c r="X63" i="1"/>
  <c r="Y63" i="1" s="1"/>
  <c r="X78" i="1"/>
  <c r="Y78" i="1" s="1"/>
  <c r="X64" i="1"/>
  <c r="Y64" i="1" s="1"/>
  <c r="X81" i="1"/>
  <c r="Y81" i="1" s="1"/>
  <c r="X86" i="1"/>
  <c r="Y86" i="1" s="1"/>
  <c r="X65" i="1"/>
  <c r="Y65" i="1" s="1"/>
  <c r="X79" i="1"/>
  <c r="Y79" i="1" s="1"/>
  <c r="X72" i="1"/>
  <c r="Y72" i="1" s="1"/>
  <c r="X66" i="1"/>
  <c r="Y66" i="1" s="1"/>
  <c r="X82" i="1"/>
  <c r="Y82" i="1" s="1"/>
  <c r="X67" i="1"/>
  <c r="Y67" i="1" s="1"/>
  <c r="X80" i="1"/>
  <c r="Y80" i="1" s="1"/>
  <c r="X68" i="1"/>
  <c r="Y68" i="1" s="1"/>
  <c r="X69" i="1"/>
  <c r="Y69" i="1" s="1"/>
  <c r="X70" i="1"/>
  <c r="Y70" i="1" s="1"/>
  <c r="X71" i="1"/>
  <c r="Y71" i="1" s="1"/>
  <c r="X73" i="1"/>
  <c r="Y73" i="1" s="1"/>
  <c r="X76" i="1"/>
  <c r="Y76" i="1" s="1"/>
  <c r="X77" i="1"/>
  <c r="Y77" i="1" s="1"/>
  <c r="X75" i="1"/>
  <c r="Y75" i="1" s="1"/>
  <c r="X85" i="1"/>
  <c r="Y85" i="1" s="1"/>
  <c r="X83" i="1"/>
  <c r="Y83" i="1" s="1"/>
  <c r="X84" i="1"/>
  <c r="Y84" i="1" s="1"/>
  <c r="X87" i="1"/>
  <c r="Y87" i="1" s="1"/>
  <c r="X88" i="1"/>
  <c r="Y88" i="1" s="1"/>
  <c r="X89" i="1"/>
  <c r="Y89" i="1" s="1"/>
  <c r="X108" i="1"/>
  <c r="Y108" i="1" s="1"/>
  <c r="X113" i="1"/>
  <c r="Y113" i="1" s="1"/>
  <c r="X92" i="1"/>
  <c r="Y92" i="1" s="1"/>
  <c r="X111" i="1"/>
  <c r="Y111" i="1" s="1"/>
  <c r="X90" i="1"/>
  <c r="Y90" i="1" s="1"/>
  <c r="X91" i="1"/>
  <c r="Y91" i="1" s="1"/>
  <c r="X128" i="1"/>
  <c r="Y128" i="1" s="1"/>
  <c r="X94" i="1"/>
  <c r="Y94" i="1" s="1"/>
  <c r="X95" i="1"/>
  <c r="Y95" i="1" s="1"/>
  <c r="X93" i="1"/>
  <c r="Y93" i="1" s="1"/>
  <c r="X99" i="1"/>
  <c r="Y99" i="1" s="1"/>
  <c r="X138" i="1"/>
  <c r="Y138" i="1" s="1"/>
  <c r="X96" i="1"/>
  <c r="Y96" i="1" s="1"/>
  <c r="X97" i="1"/>
  <c r="Y97" i="1" s="1"/>
  <c r="X98" i="1"/>
  <c r="Y98" i="1" s="1"/>
  <c r="X105" i="1"/>
  <c r="Y105" i="1" s="1"/>
  <c r="X100" i="1"/>
  <c r="Y100" i="1" s="1"/>
  <c r="X107" i="1"/>
  <c r="Y107" i="1" s="1"/>
  <c r="X109" i="1"/>
  <c r="Y109" i="1" s="1"/>
  <c r="X101" i="1"/>
  <c r="Y101" i="1" s="1"/>
  <c r="X102" i="1"/>
  <c r="Y102" i="1" s="1"/>
  <c r="X103" i="1"/>
  <c r="Y103" i="1" s="1"/>
  <c r="X104" i="1"/>
  <c r="Y104" i="1" s="1"/>
  <c r="X110" i="1"/>
  <c r="Y110" i="1" s="1"/>
  <c r="X112" i="1"/>
  <c r="Y112" i="1" s="1"/>
  <c r="X106" i="1"/>
  <c r="Y106" i="1" s="1"/>
  <c r="X133" i="1"/>
  <c r="Y133" i="1" s="1"/>
  <c r="X114" i="1"/>
  <c r="Y114" i="1" s="1"/>
  <c r="X116" i="1"/>
  <c r="Y116" i="1" s="1"/>
  <c r="X157" i="1"/>
  <c r="Y157" i="1" s="1"/>
  <c r="X174" i="1"/>
  <c r="Y174" i="1" s="1"/>
  <c r="X115" i="1"/>
  <c r="Y115" i="1" s="1"/>
  <c r="X120" i="1"/>
  <c r="Y120" i="1" s="1"/>
  <c r="X123" i="1"/>
  <c r="Y123" i="1" s="1"/>
  <c r="X117" i="1"/>
  <c r="Y117" i="1" s="1"/>
  <c r="X118" i="1"/>
  <c r="Y118" i="1" s="1"/>
  <c r="X119" i="1"/>
  <c r="Y119" i="1" s="1"/>
  <c r="X175" i="1"/>
  <c r="Y175" i="1" s="1"/>
  <c r="X125" i="1"/>
  <c r="Y125" i="1" s="1"/>
  <c r="X126" i="1"/>
  <c r="Y126" i="1" s="1"/>
  <c r="X127" i="1"/>
  <c r="Y127" i="1" s="1"/>
  <c r="X121" i="1"/>
  <c r="Y121" i="1" s="1"/>
  <c r="X122" i="1"/>
  <c r="Y122" i="1" s="1"/>
  <c r="X129" i="1"/>
  <c r="Y129" i="1" s="1"/>
  <c r="X130" i="1"/>
  <c r="Y130" i="1" s="1"/>
  <c r="X131" i="1"/>
  <c r="Y131" i="1" s="1"/>
  <c r="X135" i="1"/>
  <c r="Y135" i="1" s="1"/>
  <c r="X136" i="1"/>
  <c r="Y136" i="1" s="1"/>
  <c r="X137" i="1"/>
  <c r="Y137" i="1" s="1"/>
  <c r="X124" i="1"/>
  <c r="Y124" i="1" s="1"/>
  <c r="X139" i="1"/>
  <c r="Y139" i="1" s="1"/>
  <c r="X176" i="1"/>
  <c r="Y176" i="1" s="1"/>
  <c r="X177" i="1"/>
  <c r="Y177" i="1" s="1"/>
  <c r="X178" i="1"/>
  <c r="Y178" i="1" s="1"/>
  <c r="X179" i="1"/>
  <c r="Y179" i="1" s="1"/>
  <c r="X141" i="1"/>
  <c r="Y141" i="1" s="1"/>
  <c r="X142" i="1"/>
  <c r="Y142" i="1" s="1"/>
  <c r="X143" i="1"/>
  <c r="Y143" i="1" s="1"/>
  <c r="X144" i="1"/>
  <c r="Y144" i="1" s="1"/>
  <c r="X145" i="1"/>
  <c r="Y145" i="1" s="1"/>
  <c r="X146" i="1"/>
  <c r="Y146" i="1" s="1"/>
  <c r="X147" i="1"/>
  <c r="Y147" i="1" s="1"/>
  <c r="X148" i="1"/>
  <c r="Y148" i="1" s="1"/>
  <c r="X149" i="1"/>
  <c r="Y149" i="1" s="1"/>
  <c r="X150" i="1"/>
  <c r="Y150" i="1" s="1"/>
  <c r="X151" i="1"/>
  <c r="Y151" i="1" s="1"/>
  <c r="X152" i="1"/>
  <c r="Y152" i="1" s="1"/>
  <c r="X153" i="1"/>
  <c r="Y153" i="1" s="1"/>
  <c r="X154" i="1"/>
  <c r="Y154" i="1" s="1"/>
  <c r="X155" i="1"/>
  <c r="Y155" i="1" s="1"/>
  <c r="X156" i="1"/>
  <c r="Y156" i="1" s="1"/>
  <c r="X158" i="1"/>
  <c r="Y158" i="1" s="1"/>
  <c r="X159" i="1"/>
  <c r="Y159" i="1" s="1"/>
  <c r="X160" i="1"/>
  <c r="Y160" i="1" s="1"/>
  <c r="X161" i="1"/>
  <c r="Y161" i="1" s="1"/>
  <c r="X132" i="1"/>
  <c r="Y132" i="1" s="1"/>
  <c r="X134" i="1"/>
  <c r="Y134" i="1" s="1"/>
  <c r="X166" i="1"/>
  <c r="Y166" i="1" s="1"/>
  <c r="X167" i="1"/>
  <c r="Y167" i="1" s="1"/>
  <c r="X168" i="1"/>
  <c r="Y168" i="1" s="1"/>
  <c r="X140" i="1"/>
  <c r="Y140" i="1" s="1"/>
  <c r="X162" i="1"/>
  <c r="Y162" i="1" s="1"/>
  <c r="X163" i="1"/>
  <c r="Y163" i="1" s="1"/>
  <c r="X164" i="1"/>
  <c r="Y164" i="1" s="1"/>
  <c r="X165" i="1"/>
  <c r="Y165" i="1" s="1"/>
  <c r="X169" i="1"/>
  <c r="Y169" i="1" s="1"/>
  <c r="X170" i="1"/>
  <c r="Y170" i="1" s="1"/>
  <c r="X171" i="1"/>
  <c r="Y171" i="1" s="1"/>
  <c r="X172" i="1"/>
  <c r="Y172" i="1" s="1"/>
  <c r="X173" i="1"/>
  <c r="Y173" i="1" s="1"/>
  <c r="X180" i="1"/>
  <c r="Y180" i="1" s="1"/>
  <c r="X181" i="1"/>
  <c r="Y181" i="1" s="1"/>
  <c r="X182" i="1"/>
  <c r="Y182" i="1" s="1"/>
  <c r="X183" i="1"/>
  <c r="Y183" i="1" s="1"/>
  <c r="X184" i="1"/>
  <c r="Y184" i="1" s="1"/>
  <c r="X185" i="1"/>
  <c r="Y185" i="1" s="1"/>
  <c r="X186" i="1"/>
  <c r="Y186" i="1" s="1"/>
  <c r="X187" i="1"/>
  <c r="Y187" i="1" s="1"/>
  <c r="X188" i="1"/>
  <c r="Y188" i="1" s="1"/>
  <c r="X189" i="1"/>
  <c r="Y189" i="1" s="1"/>
  <c r="X190" i="1"/>
  <c r="Y190" i="1" s="1"/>
  <c r="X191" i="1"/>
  <c r="Y191" i="1" s="1"/>
  <c r="X192" i="1"/>
  <c r="Y192" i="1" s="1"/>
  <c r="X193" i="1"/>
  <c r="Y193" i="1" s="1"/>
  <c r="X194" i="1"/>
  <c r="Y194" i="1" s="1"/>
  <c r="X195" i="1"/>
  <c r="Y195" i="1" s="1"/>
  <c r="X196" i="1"/>
  <c r="Y196" i="1" s="1"/>
  <c r="X197" i="1"/>
  <c r="Y197" i="1" s="1"/>
  <c r="X198" i="1"/>
  <c r="Y198" i="1" s="1"/>
  <c r="X199" i="1"/>
  <c r="Y199" i="1" s="1"/>
  <c r="X200" i="1"/>
  <c r="Y200" i="1" s="1"/>
  <c r="X201" i="1"/>
  <c r="Y201" i="1" s="1"/>
  <c r="X202" i="1"/>
  <c r="Y202" i="1" s="1"/>
  <c r="X203" i="1"/>
  <c r="Y203" i="1" s="1"/>
  <c r="X204" i="1"/>
  <c r="Y204" i="1" s="1"/>
  <c r="X205" i="1"/>
  <c r="Y205" i="1" s="1"/>
  <c r="X206" i="1"/>
  <c r="Y206" i="1" s="1"/>
  <c r="X207" i="1"/>
  <c r="Y207" i="1" s="1"/>
  <c r="X208" i="1"/>
  <c r="Y208" i="1" s="1"/>
  <c r="X209" i="1"/>
  <c r="Y209" i="1" s="1"/>
  <c r="X210" i="1"/>
  <c r="Y210" i="1" s="1"/>
  <c r="X211" i="1"/>
  <c r="Y211" i="1" s="1"/>
  <c r="X212" i="1"/>
  <c r="Y212" i="1" s="1"/>
  <c r="X213" i="1"/>
  <c r="Y213" i="1" s="1"/>
  <c r="X214" i="1"/>
  <c r="Y214" i="1" s="1"/>
  <c r="X215" i="1"/>
  <c r="Y215" i="1" s="1"/>
  <c r="X216" i="1"/>
  <c r="Y216" i="1" s="1"/>
  <c r="X217" i="1"/>
  <c r="Y217" i="1" s="1"/>
  <c r="X218" i="1"/>
  <c r="Y218" i="1" s="1"/>
  <c r="X219" i="1"/>
  <c r="Y219" i="1" s="1"/>
  <c r="X220" i="1"/>
  <c r="Y220" i="1" s="1"/>
  <c r="X221" i="1"/>
  <c r="Y221" i="1" s="1"/>
  <c r="X222" i="1"/>
  <c r="Y222" i="1" s="1"/>
  <c r="X223" i="1"/>
  <c r="Y223" i="1" s="1"/>
  <c r="X224" i="1"/>
  <c r="Y224" i="1" s="1"/>
  <c r="X225" i="1"/>
  <c r="Y225" i="1" s="1"/>
  <c r="X226" i="1"/>
  <c r="Y226" i="1" s="1"/>
  <c r="X227" i="1"/>
  <c r="Y227" i="1" s="1"/>
  <c r="X228" i="1"/>
  <c r="Y228" i="1" s="1"/>
  <c r="X229" i="1"/>
  <c r="Y229" i="1" s="1"/>
  <c r="X230" i="1"/>
  <c r="Y230" i="1" s="1"/>
  <c r="X231" i="1"/>
  <c r="Y231" i="1" s="1"/>
  <c r="X232" i="1"/>
  <c r="Y232" i="1" s="1"/>
  <c r="X233" i="1"/>
  <c r="Y233" i="1" s="1"/>
  <c r="X234" i="1"/>
  <c r="Y234" i="1" s="1"/>
  <c r="X235" i="1"/>
  <c r="Y235" i="1" s="1"/>
  <c r="X236" i="1"/>
  <c r="Y236" i="1" s="1"/>
  <c r="X237" i="1"/>
  <c r="Y237" i="1" s="1"/>
  <c r="X238" i="1"/>
  <c r="Y238" i="1" s="1"/>
  <c r="X239" i="1"/>
  <c r="Y239" i="1" s="1"/>
  <c r="X240" i="1"/>
  <c r="Y240" i="1" s="1"/>
  <c r="X241" i="1"/>
  <c r="Y241" i="1" s="1"/>
  <c r="X242" i="1"/>
  <c r="Y242" i="1" s="1"/>
  <c r="X243" i="1"/>
  <c r="Y243" i="1" s="1"/>
  <c r="X244" i="1"/>
  <c r="Y244" i="1" s="1"/>
  <c r="X245" i="1"/>
  <c r="Y245" i="1" s="1"/>
  <c r="X246" i="1"/>
  <c r="Y246" i="1" s="1"/>
  <c r="X247" i="1"/>
  <c r="Y247" i="1" s="1"/>
  <c r="X248" i="1"/>
  <c r="Y248" i="1" s="1"/>
  <c r="X249" i="1"/>
  <c r="Y249" i="1" s="1"/>
  <c r="X250" i="1"/>
  <c r="Y250" i="1" s="1"/>
  <c r="X251" i="1"/>
  <c r="Y251" i="1" s="1"/>
  <c r="X252" i="1"/>
  <c r="Y252" i="1" s="1"/>
  <c r="X253" i="1"/>
  <c r="Y253" i="1" s="1"/>
  <c r="X254" i="1"/>
  <c r="Y254" i="1" s="1"/>
  <c r="X255" i="1"/>
  <c r="Y255" i="1" s="1"/>
  <c r="X256" i="1"/>
  <c r="Y256" i="1" s="1"/>
  <c r="X257" i="1"/>
  <c r="Y257" i="1" s="1"/>
  <c r="X258" i="1"/>
  <c r="Y258" i="1" s="1"/>
  <c r="X259" i="1"/>
  <c r="Y259" i="1" s="1"/>
  <c r="X260" i="1"/>
  <c r="Y260" i="1" s="1"/>
  <c r="X261" i="1"/>
  <c r="Y261" i="1" s="1"/>
  <c r="X262" i="1"/>
  <c r="Y262" i="1" s="1"/>
  <c r="X263" i="1"/>
  <c r="Y263" i="1" s="1"/>
  <c r="X264" i="1"/>
  <c r="Y264" i="1" s="1"/>
  <c r="X265" i="1"/>
  <c r="Y265" i="1" s="1"/>
  <c r="X266" i="1"/>
  <c r="Y266" i="1" s="1"/>
  <c r="X267" i="1"/>
  <c r="Y267" i="1" s="1"/>
  <c r="X268" i="1"/>
  <c r="Y268" i="1" s="1"/>
  <c r="X269" i="1"/>
  <c r="Y269" i="1" s="1"/>
  <c r="X270" i="1"/>
  <c r="Y270" i="1" s="1"/>
  <c r="X271" i="1"/>
  <c r="Y271" i="1" s="1"/>
  <c r="X272" i="1"/>
  <c r="Y272" i="1" s="1"/>
  <c r="X273" i="1"/>
  <c r="Y273" i="1" s="1"/>
  <c r="X274" i="1"/>
  <c r="Y274" i="1" s="1"/>
  <c r="X275" i="1"/>
  <c r="Y275" i="1" s="1"/>
  <c r="X276" i="1"/>
  <c r="Y276" i="1" s="1"/>
  <c r="X277" i="1"/>
  <c r="Y277" i="1" s="1"/>
  <c r="X278" i="1"/>
  <c r="Y278" i="1" s="1"/>
  <c r="X279" i="1"/>
  <c r="Y279" i="1" s="1"/>
  <c r="X280" i="1"/>
  <c r="Y280" i="1" s="1"/>
  <c r="X281" i="1"/>
  <c r="Y281" i="1" s="1"/>
  <c r="X282" i="1"/>
  <c r="Y282" i="1" s="1"/>
  <c r="X283" i="1"/>
  <c r="Y283" i="1" s="1"/>
  <c r="X284" i="1"/>
  <c r="Y284" i="1" s="1"/>
  <c r="X285" i="1"/>
  <c r="Y285" i="1" s="1"/>
  <c r="X286" i="1"/>
  <c r="Y286" i="1" s="1"/>
  <c r="W169" i="1"/>
  <c r="W170" i="1"/>
  <c r="W165" i="1"/>
  <c r="W164" i="1"/>
  <c r="W140" i="1"/>
  <c r="W124" i="1"/>
  <c r="AA124" i="1" s="1"/>
  <c r="W163" i="1"/>
  <c r="W162" i="1"/>
  <c r="W132" i="1"/>
  <c r="AA171" i="1"/>
  <c r="W134" i="1"/>
  <c r="AA134" i="1" s="1"/>
  <c r="W93" i="1"/>
  <c r="AA93" i="1" s="1"/>
  <c r="W119" i="1"/>
  <c r="AA119" i="1" s="1"/>
  <c r="W118" i="1"/>
  <c r="AA118" i="1" s="1"/>
  <c r="W122" i="1"/>
  <c r="AA122" i="1" s="1"/>
  <c r="W121" i="1"/>
  <c r="W139" i="1"/>
  <c r="AA139" i="1" s="1"/>
  <c r="W117" i="1"/>
  <c r="AA117" i="1" s="1"/>
  <c r="W115" i="1"/>
  <c r="AA115" i="1" s="1"/>
  <c r="W106" i="1"/>
  <c r="W114" i="1"/>
  <c r="W90" i="1"/>
  <c r="W101" i="1"/>
  <c r="W100" i="1"/>
  <c r="W104" i="1"/>
  <c r="W103" i="1"/>
  <c r="W102" i="1"/>
  <c r="W96" i="1"/>
  <c r="W98" i="1"/>
  <c r="W97" i="1"/>
  <c r="W92" i="1"/>
  <c r="W91" i="1"/>
  <c r="W88" i="1"/>
  <c r="W75" i="1"/>
  <c r="W83" i="1"/>
  <c r="W84" i="1"/>
  <c r="W69" i="1"/>
  <c r="W76" i="1"/>
  <c r="W71" i="1"/>
  <c r="W70" i="1"/>
  <c r="W73" i="1"/>
  <c r="W60" i="1"/>
  <c r="W67" i="1"/>
  <c r="W68" i="1"/>
  <c r="W66" i="1"/>
  <c r="W65" i="1"/>
  <c r="W62" i="1"/>
  <c r="W61" i="1"/>
  <c r="W64" i="1"/>
  <c r="W59" i="1"/>
  <c r="W54" i="1"/>
  <c r="W48" i="1"/>
  <c r="AA48" i="1" s="1"/>
  <c r="W63" i="1"/>
  <c r="AA63" i="1" s="1"/>
  <c r="W58" i="1"/>
  <c r="AA58" i="1" s="1"/>
  <c r="W55" i="1"/>
  <c r="AA55" i="1" s="1"/>
  <c r="W56" i="1"/>
  <c r="AA56" i="1" s="1"/>
  <c r="W46" i="1"/>
  <c r="AA46" i="1" s="1"/>
  <c r="W52" i="1"/>
  <c r="AA52" i="1" s="1"/>
  <c r="W57" i="1"/>
  <c r="AA57" i="1" s="1"/>
  <c r="W49" i="1"/>
  <c r="AA49" i="1" s="1"/>
  <c r="W53" i="1"/>
  <c r="AA53" i="1" s="1"/>
  <c r="W42" i="1"/>
  <c r="AA42" i="1" s="1"/>
  <c r="W51" i="1"/>
  <c r="AA51" i="1" s="1"/>
  <c r="W43" i="1"/>
  <c r="AA43" i="1" s="1"/>
  <c r="W50" i="1"/>
  <c r="AA50" i="1" s="1"/>
  <c r="W44" i="1"/>
  <c r="W47" i="1"/>
  <c r="W45" i="1"/>
  <c r="W40" i="1"/>
  <c r="Y40" i="1" s="1"/>
  <c r="W39" i="1"/>
  <c r="W41" i="1"/>
  <c r="W38" i="1"/>
  <c r="W37" i="1"/>
  <c r="W35" i="1"/>
  <c r="W36" i="1"/>
  <c r="W32" i="1"/>
  <c r="W29" i="1"/>
  <c r="W34" i="1"/>
  <c r="W33" i="1"/>
  <c r="W30" i="1"/>
  <c r="W28" i="1"/>
  <c r="Y28" i="1" s="1"/>
  <c r="W25" i="1"/>
  <c r="Y25" i="1" s="1"/>
  <c r="W23" i="1"/>
  <c r="Y23" i="1" s="1"/>
  <c r="W22" i="1"/>
  <c r="Y22" i="1" s="1"/>
  <c r="W27" i="1"/>
  <c r="Y27" i="1" s="1"/>
  <c r="W31" i="1"/>
  <c r="Y31" i="1" s="1"/>
  <c r="W24" i="1"/>
  <c r="Y24" i="1" s="1"/>
  <c r="W26" i="1"/>
  <c r="Y26" i="1" s="1"/>
  <c r="W21" i="1"/>
  <c r="Y21" i="1" s="1"/>
  <c r="W19" i="1"/>
  <c r="Y19" i="1" s="1"/>
  <c r="W17" i="1"/>
  <c r="Y17" i="1" s="1"/>
  <c r="W20" i="1"/>
  <c r="Y20" i="1" s="1"/>
  <c r="W18" i="1"/>
  <c r="Y18" i="1" s="1"/>
  <c r="W16" i="1"/>
  <c r="Y16" i="1" s="1"/>
  <c r="W13" i="1"/>
  <c r="Y13" i="1" s="1"/>
  <c r="W12" i="1"/>
  <c r="Y12" i="1" s="1"/>
  <c r="W14" i="1"/>
  <c r="Y14" i="1" s="1"/>
  <c r="W11" i="1"/>
  <c r="W15" i="1"/>
  <c r="W9" i="1"/>
  <c r="W10" i="1"/>
  <c r="W8" i="1"/>
  <c r="W7" i="1"/>
  <c r="W6" i="1"/>
  <c r="AB156" i="1"/>
  <c r="AA11" i="1" l="1"/>
  <c r="Y11" i="1"/>
  <c r="AA15" i="1"/>
  <c r="Y15" i="1"/>
  <c r="AA9" i="1"/>
  <c r="Y9" i="1"/>
  <c r="AA10" i="1"/>
  <c r="Y10" i="1"/>
  <c r="AA8" i="1"/>
  <c r="Y8" i="1"/>
  <c r="AA7" i="1"/>
  <c r="Y7" i="1"/>
  <c r="AA6" i="1"/>
  <c r="X6" i="1"/>
  <c r="Y6" i="1" s="1"/>
  <c r="AB169" i="1"/>
  <c r="AA169" i="1"/>
  <c r="AA170" i="1"/>
  <c r="AB170" i="1"/>
  <c r="AA173" i="1"/>
  <c r="AB173" i="1"/>
  <c r="AB172" i="1"/>
  <c r="AA172" i="1"/>
  <c r="AA165" i="1"/>
  <c r="AB165" i="1"/>
  <c r="AA164" i="1"/>
  <c r="AB164" i="1"/>
  <c r="AB140" i="1"/>
  <c r="AA140" i="1"/>
  <c r="AB163" i="1"/>
  <c r="AA163" i="1"/>
  <c r="AA162" i="1"/>
  <c r="AB162" i="1"/>
  <c r="AA132" i="1"/>
  <c r="AB119" i="1"/>
  <c r="AA121" i="1"/>
  <c r="AA106" i="1"/>
  <c r="AA114" i="1"/>
  <c r="AA90" i="1"/>
  <c r="AB101" i="1"/>
  <c r="AA101" i="1"/>
  <c r="AA100" i="1"/>
  <c r="AB104" i="1"/>
  <c r="AA104" i="1"/>
  <c r="AB103" i="1"/>
  <c r="AA103" i="1"/>
  <c r="AA102" i="1"/>
  <c r="AA96" i="1"/>
  <c r="AA98" i="1"/>
  <c r="AA97" i="1"/>
  <c r="AA92" i="1"/>
  <c r="AA91" i="1"/>
  <c r="AA88" i="1"/>
  <c r="AA75" i="1"/>
  <c r="AA83" i="1"/>
  <c r="AB84" i="1"/>
  <c r="AA84" i="1"/>
  <c r="AA69" i="1"/>
  <c r="AA76" i="1"/>
  <c r="AB71" i="1"/>
  <c r="AA71" i="1"/>
  <c r="AA70" i="1"/>
  <c r="AA73" i="1"/>
  <c r="AA60" i="1"/>
  <c r="AB67" i="1"/>
  <c r="AA67" i="1"/>
  <c r="AA68" i="1"/>
  <c r="AA66" i="1"/>
  <c r="AA65" i="1"/>
  <c r="AA62" i="1"/>
  <c r="AA61" i="1"/>
  <c r="AB64" i="1"/>
  <c r="AA64" i="1"/>
  <c r="AA59" i="1"/>
  <c r="AA54" i="1"/>
  <c r="AB54" i="1"/>
  <c r="AB48" i="1"/>
  <c r="AB46" i="1"/>
  <c r="AA44" i="1"/>
  <c r="AA47" i="1"/>
  <c r="AA45" i="1"/>
  <c r="AA40" i="1"/>
  <c r="AA39" i="1"/>
  <c r="AA41" i="1"/>
  <c r="AA38" i="1"/>
  <c r="AB38" i="1"/>
  <c r="AA37" i="1"/>
  <c r="AA35" i="1"/>
  <c r="AA36" i="1"/>
  <c r="AA32" i="1"/>
  <c r="AA29" i="1"/>
  <c r="AA34" i="1"/>
  <c r="AA33" i="1"/>
  <c r="AA30" i="1"/>
  <c r="AA28" i="1"/>
  <c r="AA25" i="1"/>
  <c r="AB25" i="1"/>
  <c r="AA23" i="1"/>
  <c r="AA22" i="1"/>
  <c r="AA27" i="1"/>
  <c r="AA31" i="1"/>
  <c r="AA24" i="1"/>
  <c r="AA26" i="1"/>
  <c r="AA21" i="1"/>
  <c r="AA19" i="1"/>
  <c r="AA17" i="1"/>
  <c r="AA20" i="1"/>
  <c r="AA18" i="1"/>
  <c r="AA16" i="1"/>
  <c r="AA13" i="1"/>
  <c r="AA12" i="1"/>
  <c r="AA14" i="1"/>
  <c r="AA160" i="1"/>
  <c r="AA120" i="1"/>
  <c r="AB161" i="1"/>
  <c r="AB160" i="1"/>
  <c r="AA156" i="1"/>
  <c r="AA161" i="1"/>
  <c r="AB120" i="1"/>
  <c r="AB154" i="1" l="1"/>
  <c r="AA154" i="1"/>
  <c r="AB155" i="1"/>
  <c r="AA155" i="1"/>
  <c r="AA285" i="1"/>
  <c r="AB285" i="1"/>
  <c r="AB253" i="1" l="1"/>
  <c r="AA253" i="1"/>
  <c r="AA241" i="1"/>
  <c r="AA228" i="1"/>
  <c r="AB228" i="1"/>
  <c r="AA214" i="1"/>
  <c r="AA202" i="1"/>
  <c r="AB196" i="1"/>
  <c r="AA196" i="1"/>
  <c r="AA143" i="1"/>
  <c r="AB138" i="1"/>
  <c r="AA138" i="1"/>
  <c r="AB107" i="1"/>
  <c r="AA107" i="1"/>
  <c r="AB133" i="1"/>
  <c r="AA133" i="1"/>
  <c r="AA185" i="1"/>
  <c r="AA180" i="1"/>
  <c r="AA74" i="1"/>
  <c r="AB266" i="1"/>
  <c r="AA266" i="1"/>
  <c r="AB252" i="1"/>
  <c r="AA252" i="1"/>
  <c r="AA240" i="1"/>
  <c r="AB227" i="1"/>
  <c r="AA227" i="1"/>
  <c r="AA213" i="1"/>
  <c r="AA201" i="1"/>
  <c r="AA149" i="1"/>
  <c r="AB149" i="1"/>
  <c r="AA147" i="1"/>
  <c r="AA79" i="1"/>
  <c r="AB79" i="1"/>
  <c r="AA137" i="1"/>
  <c r="AB176" i="1"/>
  <c r="AA176" i="1"/>
  <c r="AB135" i="1"/>
  <c r="AA135" i="1"/>
  <c r="AB265" i="1"/>
  <c r="AA265" i="1"/>
  <c r="AB251" i="1"/>
  <c r="AA251" i="1"/>
  <c r="AB226" i="1"/>
  <c r="AA226" i="1"/>
  <c r="AA212" i="1"/>
  <c r="AB148" i="1"/>
  <c r="AA148" i="1"/>
  <c r="AB182" i="1"/>
  <c r="AA182" i="1"/>
  <c r="AA72" i="1"/>
  <c r="AA184" i="1"/>
  <c r="AA77" i="1"/>
  <c r="AA152" i="1"/>
  <c r="AB152" i="1"/>
  <c r="AB264" i="1"/>
  <c r="AA264" i="1"/>
  <c r="AA151" i="1"/>
  <c r="AB151" i="1"/>
  <c r="AA94" i="1"/>
  <c r="AB225" i="1"/>
  <c r="AA225" i="1"/>
  <c r="AA211" i="1"/>
  <c r="AB195" i="1"/>
  <c r="AA195" i="1"/>
  <c r="AB129" i="1"/>
  <c r="AA129" i="1"/>
  <c r="AB85" i="1"/>
  <c r="AA85" i="1"/>
  <c r="AB108" i="1"/>
  <c r="AA108" i="1"/>
  <c r="AA111" i="1"/>
  <c r="AB153" i="1"/>
  <c r="AA153" i="1"/>
  <c r="AB278" i="1"/>
  <c r="AA278" i="1"/>
  <c r="AB250" i="1"/>
  <c r="AA250" i="1"/>
  <c r="AA239" i="1"/>
  <c r="AA224" i="1"/>
  <c r="AA210" i="1"/>
  <c r="AA157" i="1"/>
  <c r="AB157" i="1"/>
  <c r="AA193" i="1"/>
  <c r="AA87" i="1"/>
  <c r="AA181" i="1"/>
  <c r="AB277" i="1"/>
  <c r="AA277" i="1"/>
  <c r="AB159" i="1"/>
  <c r="AA159" i="1"/>
  <c r="AB116" i="1"/>
  <c r="AA116" i="1"/>
  <c r="AA238" i="1"/>
  <c r="AB223" i="1"/>
  <c r="AA223" i="1"/>
  <c r="AA209" i="1"/>
  <c r="AA136" i="1"/>
  <c r="AA179" i="1"/>
  <c r="AB179" i="1"/>
  <c r="AA130" i="1"/>
  <c r="AB130" i="1"/>
  <c r="AA131" i="1"/>
  <c r="AB112" i="1"/>
  <c r="AA112" i="1"/>
  <c r="AA81" i="1"/>
  <c r="AB276" i="1"/>
  <c r="AA276" i="1"/>
  <c r="AB263" i="1"/>
  <c r="AA263" i="1"/>
  <c r="AB249" i="1"/>
  <c r="AA249" i="1"/>
  <c r="AA237" i="1"/>
  <c r="AA222" i="1"/>
  <c r="AA200" i="1"/>
  <c r="AA178" i="1"/>
  <c r="AB178" i="1"/>
  <c r="AB126" i="1"/>
  <c r="AA126" i="1"/>
  <c r="AA128" i="1"/>
  <c r="AB275" i="1"/>
  <c r="AA275" i="1"/>
  <c r="AB262" i="1"/>
  <c r="AA262" i="1"/>
  <c r="AB158" i="1"/>
  <c r="AA158" i="1"/>
  <c r="AA236" i="1"/>
  <c r="AA125" i="1"/>
  <c r="AA177" i="1"/>
  <c r="AB186" i="1"/>
  <c r="AA186" i="1"/>
  <c r="AB274" i="1"/>
  <c r="AA274" i="1"/>
  <c r="AB261" i="1"/>
  <c r="AA261" i="1"/>
  <c r="AB248" i="1"/>
  <c r="AA248" i="1"/>
  <c r="AB235" i="1"/>
  <c r="AA235" i="1"/>
  <c r="AB221" i="1"/>
  <c r="AA221" i="1"/>
  <c r="AA199" i="1"/>
  <c r="AA188" i="1"/>
  <c r="AA175" i="1"/>
  <c r="AB175" i="1"/>
  <c r="AA142" i="1"/>
  <c r="AA113" i="1"/>
  <c r="AB113" i="1"/>
  <c r="AB145" i="1"/>
  <c r="AA145" i="1"/>
  <c r="AB123" i="1"/>
  <c r="AA123" i="1"/>
  <c r="AB144" i="1"/>
  <c r="AA144" i="1"/>
  <c r="AA271" i="1"/>
  <c r="AB271" i="1"/>
  <c r="AA257" i="1"/>
  <c r="AB257" i="1"/>
  <c r="AA270" i="1"/>
  <c r="AB270" i="1"/>
  <c r="AA284" i="1"/>
  <c r="AB284" i="1"/>
  <c r="AA269" i="1"/>
  <c r="AB269" i="1"/>
  <c r="AB283" i="1"/>
  <c r="AA283" i="1"/>
  <c r="AB268" i="1"/>
  <c r="AA268" i="1"/>
  <c r="AB254" i="1"/>
  <c r="AA254" i="1"/>
  <c r="AA242" i="1"/>
  <c r="AB282" i="1"/>
  <c r="AA282" i="1"/>
  <c r="AB267" i="1"/>
  <c r="AA267" i="1"/>
  <c r="AB281" i="1"/>
  <c r="AA281" i="1"/>
  <c r="AB280" i="1"/>
  <c r="AA280" i="1"/>
  <c r="AB279" i="1"/>
  <c r="AA279" i="1"/>
  <c r="AB273" i="1"/>
  <c r="AA273" i="1"/>
  <c r="AB260" i="1"/>
  <c r="AA260" i="1"/>
  <c r="AB247" i="1"/>
  <c r="AA247" i="1"/>
  <c r="AB234" i="1"/>
  <c r="AA234" i="1"/>
  <c r="AA220" i="1"/>
  <c r="AA198" i="1"/>
  <c r="AB194" i="1"/>
  <c r="AA194" i="1"/>
  <c r="AA166" i="1"/>
  <c r="AA86" i="1"/>
  <c r="AB272" i="1"/>
  <c r="AA272" i="1"/>
  <c r="AB259" i="1"/>
  <c r="AA259" i="1"/>
  <c r="AB246" i="1"/>
  <c r="AA246" i="1"/>
  <c r="AB233" i="1"/>
  <c r="AA233" i="1"/>
  <c r="AA219" i="1"/>
  <c r="AA208" i="1"/>
  <c r="AA197" i="1"/>
  <c r="AA187" i="1"/>
  <c r="AB127" i="1"/>
  <c r="AA127" i="1"/>
  <c r="AA146" i="1"/>
  <c r="AA258" i="1"/>
  <c r="AB258" i="1"/>
  <c r="AB245" i="1"/>
  <c r="AA245" i="1"/>
  <c r="AB232" i="1"/>
  <c r="AA232" i="1"/>
  <c r="AA218" i="1"/>
  <c r="AA207" i="1"/>
  <c r="AA192" i="1"/>
  <c r="AA99" i="1"/>
  <c r="AA80" i="1"/>
  <c r="AA109" i="1"/>
  <c r="AB109" i="1"/>
  <c r="AA231" i="1"/>
  <c r="AB231" i="1"/>
  <c r="AA217" i="1"/>
  <c r="AA206" i="1"/>
  <c r="AA189" i="1"/>
  <c r="AB174" i="1"/>
  <c r="AA174" i="1"/>
  <c r="AA190" i="1"/>
  <c r="AB190" i="1"/>
  <c r="AA105" i="1"/>
  <c r="AB105" i="1"/>
  <c r="AA256" i="1"/>
  <c r="AB256" i="1"/>
  <c r="AA244" i="1"/>
  <c r="AB244" i="1"/>
  <c r="AA286" i="1"/>
  <c r="AB286" i="1"/>
  <c r="AA150" i="1"/>
  <c r="AB205" i="1"/>
  <c r="AA205" i="1"/>
  <c r="AB168" i="1"/>
  <c r="AA168" i="1"/>
  <c r="AB183" i="1"/>
  <c r="AA183" i="1"/>
  <c r="AA191" i="1"/>
  <c r="AA110" i="1"/>
  <c r="AA255" i="1"/>
  <c r="AB255" i="1"/>
  <c r="AA243" i="1"/>
  <c r="AA230" i="1"/>
  <c r="AB230" i="1"/>
  <c r="AA216" i="1"/>
  <c r="AA204" i="1"/>
  <c r="AB167" i="1"/>
  <c r="AA167" i="1"/>
  <c r="AB95" i="1"/>
  <c r="AA95" i="1"/>
  <c r="AA89" i="1"/>
  <c r="AB89" i="1"/>
  <c r="AA141" i="1"/>
  <c r="AB78" i="1"/>
  <c r="AA78" i="1"/>
  <c r="AA229" i="1"/>
  <c r="AB229" i="1"/>
  <c r="AA215" i="1"/>
  <c r="AB203" i="1"/>
  <c r="AA203" i="1"/>
  <c r="AA82" i="1"/>
  <c r="B2" i="28"/>
  <c r="B3" i="28"/>
  <c r="B4" i="28"/>
  <c r="B5" i="28"/>
  <c r="B6" i="28"/>
  <c r="B7" i="28"/>
  <c r="B8" i="28"/>
  <c r="B9" i="28"/>
  <c r="B10" i="28"/>
  <c r="B11" i="28"/>
  <c r="B12" i="28"/>
  <c r="B13" i="28"/>
  <c r="B14" i="28"/>
  <c r="B15" i="28"/>
  <c r="B16" i="28"/>
  <c r="B17" i="28"/>
  <c r="B18" i="28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54" i="28"/>
  <c r="B55" i="28"/>
  <c r="B56" i="28"/>
  <c r="B57" i="28"/>
  <c r="B58" i="28"/>
  <c r="B59" i="28"/>
  <c r="B60" i="28"/>
  <c r="B61" i="28"/>
  <c r="B62" i="28"/>
  <c r="B63" i="28"/>
  <c r="B64" i="28"/>
  <c r="B65" i="28"/>
  <c r="B66" i="28"/>
  <c r="B67" i="28"/>
  <c r="B68" i="28"/>
  <c r="B69" i="28"/>
  <c r="B70" i="28"/>
  <c r="B71" i="28"/>
  <c r="B72" i="28"/>
  <c r="B73" i="28"/>
  <c r="B74" i="28"/>
  <c r="B75" i="28"/>
  <c r="B76" i="28"/>
  <c r="B77" i="28"/>
  <c r="B78" i="28"/>
  <c r="B79" i="28"/>
  <c r="B80" i="28"/>
  <c r="B81" i="28"/>
  <c r="B82" i="28"/>
  <c r="B83" i="28"/>
  <c r="B84" i="28"/>
  <c r="B85" i="28"/>
  <c r="B86" i="28"/>
  <c r="B87" i="28"/>
  <c r="B88" i="28"/>
  <c r="B89" i="28"/>
  <c r="B90" i="28"/>
  <c r="B91" i="28"/>
  <c r="B92" i="28"/>
  <c r="B1" i="28"/>
  <c r="P166" i="1"/>
  <c r="AB166" i="1" s="1"/>
  <c r="P142" i="1"/>
  <c r="AB142" i="1" s="1"/>
  <c r="P137" i="1"/>
  <c r="P189" i="1"/>
  <c r="P91" i="1"/>
  <c r="P114" i="1"/>
  <c r="AB114" i="1" s="1"/>
  <c r="P131" i="1"/>
  <c r="P98" i="1"/>
  <c r="P117" i="1"/>
  <c r="P188" i="1"/>
  <c r="AB188" i="1" s="1"/>
  <c r="P88" i="1"/>
  <c r="P102" i="1"/>
  <c r="P61" i="1"/>
  <c r="P115" i="1"/>
  <c r="P83" i="1"/>
  <c r="P82" i="1"/>
  <c r="P139" i="1"/>
  <c r="P52" i="1"/>
  <c r="P143" i="1"/>
  <c r="P92" i="1"/>
  <c r="P141" i="1"/>
  <c r="P96" i="1"/>
  <c r="P187" i="1"/>
  <c r="P66" i="1"/>
  <c r="P62" i="1"/>
  <c r="P128" i="1"/>
  <c r="P185" i="1"/>
  <c r="AB185" i="1" s="1"/>
  <c r="P65" i="1"/>
  <c r="P75" i="1"/>
  <c r="P55" i="1"/>
  <c r="P49" i="1"/>
  <c r="P76" i="1"/>
  <c r="P68" i="1"/>
  <c r="P27" i="1"/>
  <c r="P43" i="1"/>
  <c r="P42" i="1"/>
  <c r="P22" i="1"/>
  <c r="P20" i="1"/>
  <c r="P40" i="1"/>
  <c r="P29" i="1"/>
  <c r="P11" i="1"/>
  <c r="P184" i="1"/>
  <c r="P51" i="1"/>
  <c r="P39" i="1"/>
  <c r="P53" i="1"/>
  <c r="P181" i="1"/>
  <c r="P32" i="1"/>
  <c r="P77" i="1"/>
  <c r="P57" i="1"/>
  <c r="P24" i="1"/>
  <c r="P50" i="1"/>
  <c r="P34" i="1"/>
  <c r="P74" i="1"/>
  <c r="P7" i="1"/>
  <c r="P19" i="1"/>
  <c r="P81" i="1"/>
  <c r="P23" i="1"/>
  <c r="P35" i="1"/>
  <c r="P36" i="1"/>
  <c r="P58" i="1"/>
  <c r="P30" i="1"/>
  <c r="P31" i="1"/>
  <c r="P28" i="1"/>
  <c r="P33" i="1"/>
  <c r="P18" i="1"/>
  <c r="P26" i="1"/>
  <c r="P9" i="1"/>
  <c r="P15" i="1"/>
  <c r="P14" i="1"/>
  <c r="P10" i="1"/>
  <c r="P180" i="1"/>
  <c r="P17" i="1"/>
  <c r="P16" i="1"/>
  <c r="P21" i="1"/>
  <c r="P12" i="1"/>
  <c r="P13" i="1"/>
  <c r="P8" i="1"/>
  <c r="P6" i="1"/>
  <c r="N8" i="1" l="1"/>
  <c r="N180" i="1"/>
  <c r="N16" i="1"/>
  <c r="N13" i="1"/>
  <c r="N14" i="1"/>
  <c r="N21" i="1"/>
  <c r="N10" i="1"/>
  <c r="N15" i="1"/>
  <c r="N9" i="1"/>
  <c r="N26" i="1"/>
  <c r="N18" i="1"/>
  <c r="N33" i="1"/>
  <c r="N28" i="1"/>
  <c r="N36" i="1"/>
  <c r="N81" i="1"/>
  <c r="N31" i="1"/>
  <c r="N35" i="1"/>
  <c r="N23" i="1"/>
  <c r="N34" i="1"/>
  <c r="N45" i="1"/>
  <c r="N11" i="1"/>
  <c r="N39" i="1"/>
  <c r="N74" i="1"/>
  <c r="N30" i="1"/>
  <c r="N47" i="1"/>
  <c r="N77" i="1"/>
  <c r="N58" i="1"/>
  <c r="N42" i="1"/>
  <c r="N53" i="1"/>
  <c r="N19" i="1"/>
  <c r="N63" i="1"/>
  <c r="N93" i="1"/>
  <c r="N32" i="1"/>
  <c r="N50" i="1"/>
  <c r="N181" i="1"/>
  <c r="N7" i="1"/>
  <c r="N24" i="1"/>
  <c r="N51" i="1"/>
  <c r="N40" i="1"/>
  <c r="N97" i="1"/>
  <c r="N57" i="1"/>
  <c r="N69" i="1"/>
  <c r="N55" i="1"/>
  <c r="N43" i="1"/>
  <c r="N75" i="1"/>
  <c r="N41" i="1"/>
  <c r="N27" i="1"/>
  <c r="N65" i="1"/>
  <c r="N80" i="1"/>
  <c r="N76" i="1"/>
  <c r="N141" i="1"/>
  <c r="N60" i="1"/>
  <c r="N49" i="1"/>
  <c r="N66" i="1"/>
  <c r="N96" i="1"/>
  <c r="N20" i="1"/>
  <c r="N187" i="1"/>
  <c r="N92" i="1"/>
  <c r="N139" i="1"/>
  <c r="N68" i="1"/>
  <c r="N73" i="1"/>
  <c r="N72" i="1"/>
  <c r="N128" i="1"/>
  <c r="AB128" i="1" s="1"/>
  <c r="N134" i="1"/>
  <c r="N146" i="1"/>
  <c r="N117" i="1"/>
  <c r="N177" i="1"/>
  <c r="N115" i="1"/>
  <c r="N98" i="1"/>
  <c r="AB98" i="1" s="1"/>
  <c r="N70" i="1"/>
  <c r="N83" i="1"/>
  <c r="N82" i="1"/>
  <c r="N171" i="1"/>
  <c r="N61" i="1"/>
  <c r="N200" i="1"/>
  <c r="AB200" i="1" s="1"/>
  <c r="N121" i="1"/>
  <c r="AB121" i="1" s="1"/>
  <c r="N102" i="1"/>
  <c r="AB102" i="1" s="1"/>
  <c r="N52" i="1"/>
  <c r="AB52" i="1" s="1"/>
  <c r="N131" i="1"/>
  <c r="AB131" i="1" s="1"/>
  <c r="N201" i="1"/>
  <c r="N118" i="1"/>
  <c r="N143" i="1"/>
  <c r="N86" i="1"/>
  <c r="AB86" i="1" s="1"/>
  <c r="N111" i="1"/>
  <c r="AB111" i="1" s="1"/>
  <c r="N136" i="1"/>
  <c r="AB136" i="1" s="1"/>
  <c r="N198" i="1"/>
  <c r="AB198" i="1" s="1"/>
  <c r="N197" i="1"/>
  <c r="AB197" i="1" s="1"/>
  <c r="N199" i="1"/>
  <c r="AB199" i="1" s="1"/>
  <c r="M16" i="1"/>
  <c r="M8" i="1"/>
  <c r="M180" i="1"/>
  <c r="M14" i="1"/>
  <c r="M13" i="1"/>
  <c r="M15" i="1"/>
  <c r="M12" i="1"/>
  <c r="M17" i="1"/>
  <c r="M9" i="1"/>
  <c r="M10" i="1"/>
  <c r="M87" i="1"/>
  <c r="M21" i="1"/>
  <c r="M18" i="1"/>
  <c r="M26" i="1"/>
  <c r="M29" i="1"/>
  <c r="M33" i="1"/>
  <c r="M36" i="1"/>
  <c r="M28" i="1"/>
  <c r="M35" i="1"/>
  <c r="M23" i="1"/>
  <c r="M31" i="1"/>
  <c r="M81" i="1"/>
  <c r="M37" i="1"/>
  <c r="M39" i="1"/>
  <c r="M47" i="1"/>
  <c r="M45" i="1"/>
  <c r="M30" i="1"/>
  <c r="M74" i="1"/>
  <c r="M53" i="1"/>
  <c r="M24" i="1"/>
  <c r="M7" i="1"/>
  <c r="M42" i="1"/>
  <c r="M19" i="1"/>
  <c r="M63" i="1"/>
  <c r="M58" i="1"/>
  <c r="M181" i="1"/>
  <c r="M184" i="1"/>
  <c r="M50" i="1"/>
  <c r="M51" i="1"/>
  <c r="M97" i="1"/>
  <c r="M57" i="1"/>
  <c r="M41" i="1"/>
  <c r="M56" i="1"/>
  <c r="AB56" i="1" s="1"/>
  <c r="M146" i="1"/>
  <c r="M208" i="1"/>
  <c r="AB208" i="1" s="1"/>
  <c r="M202" i="1"/>
  <c r="AB202" i="1" s="1"/>
  <c r="M207" i="1"/>
  <c r="AB207" i="1" s="1"/>
  <c r="M206" i="1"/>
  <c r="AB206" i="1" s="1"/>
  <c r="M204" i="1"/>
  <c r="AB204" i="1" s="1"/>
  <c r="M20" i="1"/>
  <c r="M6" i="1"/>
  <c r="L8" i="1"/>
  <c r="L16" i="1"/>
  <c r="L180" i="1"/>
  <c r="L13" i="1"/>
  <c r="L14" i="1"/>
  <c r="L17" i="1"/>
  <c r="L9" i="1"/>
  <c r="L10" i="1"/>
  <c r="L21" i="1"/>
  <c r="L15" i="1"/>
  <c r="L12" i="1"/>
  <c r="L18" i="1"/>
  <c r="L87" i="1"/>
  <c r="L34" i="1"/>
  <c r="L11" i="1"/>
  <c r="L36" i="1"/>
  <c r="L26" i="1"/>
  <c r="L29" i="1"/>
  <c r="L35" i="1"/>
  <c r="L23" i="1"/>
  <c r="L28" i="1"/>
  <c r="L33" i="1"/>
  <c r="L31" i="1"/>
  <c r="L81" i="1"/>
  <c r="L77" i="1"/>
  <c r="L32" i="1"/>
  <c r="L110" i="1"/>
  <c r="L47" i="1"/>
  <c r="L39" i="1"/>
  <c r="L7" i="1"/>
  <c r="L30" i="1"/>
  <c r="L45" i="1"/>
  <c r="L191" i="1"/>
  <c r="L53" i="1"/>
  <c r="L40" i="1"/>
  <c r="L42" i="1"/>
  <c r="L24" i="1"/>
  <c r="L74" i="1"/>
  <c r="L62" i="1"/>
  <c r="L27" i="1"/>
  <c r="L22" i="1"/>
  <c r="L69" i="1"/>
  <c r="L75" i="1"/>
  <c r="L106" i="1"/>
  <c r="L49" i="1"/>
  <c r="L63" i="1"/>
  <c r="L65" i="1"/>
  <c r="L66" i="1"/>
  <c r="L80" i="1"/>
  <c r="L58" i="1"/>
  <c r="L43" i="1"/>
  <c r="L51" i="1"/>
  <c r="L60" i="1"/>
  <c r="L55" i="1"/>
  <c r="L19" i="1"/>
  <c r="L139" i="1"/>
  <c r="L181" i="1"/>
  <c r="L184" i="1"/>
  <c r="L76" i="1"/>
  <c r="L141" i="1"/>
  <c r="L97" i="1"/>
  <c r="L96" i="1"/>
  <c r="AB96" i="1" s="1"/>
  <c r="L88" i="1"/>
  <c r="AB88" i="1" s="1"/>
  <c r="L57" i="1"/>
  <c r="L83" i="1"/>
  <c r="L90" i="1"/>
  <c r="L122" i="1"/>
  <c r="L82" i="1"/>
  <c r="L132" i="1"/>
  <c r="L171" i="1"/>
  <c r="L41" i="1"/>
  <c r="L92" i="1"/>
  <c r="L187" i="1"/>
  <c r="L134" i="1"/>
  <c r="L115" i="1"/>
  <c r="L73" i="1"/>
  <c r="L72" i="1"/>
  <c r="L61" i="1"/>
  <c r="L70" i="1"/>
  <c r="L91" i="1"/>
  <c r="AB91" i="1" s="1"/>
  <c r="L6" i="1"/>
  <c r="K180" i="1"/>
  <c r="K8" i="1"/>
  <c r="K16" i="1"/>
  <c r="K14" i="1"/>
  <c r="K15" i="1"/>
  <c r="K17" i="1"/>
  <c r="K12" i="1"/>
  <c r="K13" i="1"/>
  <c r="K10" i="1"/>
  <c r="K21" i="1"/>
  <c r="K9" i="1"/>
  <c r="K18" i="1"/>
  <c r="K87" i="1"/>
  <c r="K34" i="1"/>
  <c r="K23" i="1"/>
  <c r="K29" i="1"/>
  <c r="K26" i="1"/>
  <c r="K210" i="1"/>
  <c r="K33" i="1"/>
  <c r="K36" i="1"/>
  <c r="K28" i="1"/>
  <c r="K93" i="1"/>
  <c r="K31" i="1"/>
  <c r="K81" i="1"/>
  <c r="K37" i="1"/>
  <c r="K77" i="1"/>
  <c r="K32" i="1"/>
  <c r="K110" i="1"/>
  <c r="K45" i="1"/>
  <c r="K47" i="1"/>
  <c r="K53" i="1"/>
  <c r="K191" i="1"/>
  <c r="K44" i="1"/>
  <c r="K50" i="1"/>
  <c r="K217" i="1"/>
  <c r="K51" i="1"/>
  <c r="K63" i="1"/>
  <c r="K212" i="1"/>
  <c r="AB212" i="1" s="1"/>
  <c r="K209" i="1"/>
  <c r="AB209" i="1" s="1"/>
  <c r="K181" i="1"/>
  <c r="K99" i="1"/>
  <c r="AB99" i="1" s="1"/>
  <c r="K213" i="1"/>
  <c r="AB213" i="1" s="1"/>
  <c r="K68" i="1"/>
  <c r="K215" i="1"/>
  <c r="AB215" i="1" s="1"/>
  <c r="K211" i="1"/>
  <c r="AB211" i="1" s="1"/>
  <c r="K58" i="1"/>
  <c r="K222" i="1"/>
  <c r="AB222" i="1" s="1"/>
  <c r="K147" i="1"/>
  <c r="AB147" i="1" s="1"/>
  <c r="K184" i="1"/>
  <c r="K41" i="1"/>
  <c r="K192" i="1"/>
  <c r="AB192" i="1" s="1"/>
  <c r="K150" i="1"/>
  <c r="AB150" i="1" s="1"/>
  <c r="K97" i="1"/>
  <c r="K57" i="1"/>
  <c r="K125" i="1"/>
  <c r="AB125" i="1" s="1"/>
  <c r="K214" i="1"/>
  <c r="AB214" i="1" s="1"/>
  <c r="K216" i="1"/>
  <c r="AB216" i="1" s="1"/>
  <c r="K218" i="1"/>
  <c r="AB218" i="1" s="1"/>
  <c r="K219" i="1"/>
  <c r="AB219" i="1" s="1"/>
  <c r="K193" i="1"/>
  <c r="AB193" i="1" s="1"/>
  <c r="K220" i="1"/>
  <c r="AB220" i="1" s="1"/>
  <c r="K224" i="1"/>
  <c r="AB224" i="1" s="1"/>
  <c r="K6" i="1"/>
  <c r="H65" i="1"/>
  <c r="G65" i="1"/>
  <c r="H31" i="1"/>
  <c r="G31" i="1"/>
  <c r="H42" i="1"/>
  <c r="G42" i="1"/>
  <c r="H93" i="1"/>
  <c r="G93" i="1"/>
  <c r="H236" i="1"/>
  <c r="G236" i="1"/>
  <c r="H34" i="1"/>
  <c r="G34" i="1"/>
  <c r="H82" i="1"/>
  <c r="H191" i="1"/>
  <c r="H37" i="1"/>
  <c r="H90" i="1"/>
  <c r="H134" i="1"/>
  <c r="H122" i="1"/>
  <c r="H63" i="1"/>
  <c r="H237" i="1"/>
  <c r="AB237" i="1" s="1"/>
  <c r="H239" i="1"/>
  <c r="AB239" i="1" s="1"/>
  <c r="H15" i="1"/>
  <c r="H180" i="1"/>
  <c r="H12" i="1"/>
  <c r="H21" i="1"/>
  <c r="H19" i="1"/>
  <c r="H14" i="1"/>
  <c r="H10" i="1"/>
  <c r="H18" i="1"/>
  <c r="H11" i="1"/>
  <c r="H87" i="1"/>
  <c r="H17" i="1"/>
  <c r="H8" i="1"/>
  <c r="H13" i="1"/>
  <c r="H16" i="1"/>
  <c r="H80" i="1"/>
  <c r="H210" i="1"/>
  <c r="H29" i="1"/>
  <c r="H24" i="1"/>
  <c r="H35" i="1"/>
  <c r="H9" i="1"/>
  <c r="H23" i="1"/>
  <c r="H33" i="1"/>
  <c r="H81" i="1"/>
  <c r="H45" i="1"/>
  <c r="H77" i="1"/>
  <c r="H62" i="1"/>
  <c r="H28" i="1"/>
  <c r="H39" i="1"/>
  <c r="H26" i="1"/>
  <c r="H238" i="1"/>
  <c r="H49" i="1"/>
  <c r="H110" i="1"/>
  <c r="H27" i="1"/>
  <c r="H32" i="1"/>
  <c r="H36" i="1"/>
  <c r="H53" i="1"/>
  <c r="H22" i="1"/>
  <c r="H40" i="1"/>
  <c r="H74" i="1"/>
  <c r="H106" i="1"/>
  <c r="H47" i="1"/>
  <c r="H75" i="1"/>
  <c r="H139" i="1"/>
  <c r="H171" i="1"/>
  <c r="H66" i="1"/>
  <c r="H83" i="1"/>
  <c r="H117" i="1"/>
  <c r="H30" i="1"/>
  <c r="H6" i="1"/>
  <c r="G8" i="1"/>
  <c r="G11" i="1"/>
  <c r="G10" i="1"/>
  <c r="G14" i="1"/>
  <c r="G21" i="1"/>
  <c r="G9" i="1"/>
  <c r="G6" i="1"/>
  <c r="G12" i="1"/>
  <c r="G180" i="1"/>
  <c r="G17" i="1"/>
  <c r="G87" i="1"/>
  <c r="G16" i="1"/>
  <c r="G18" i="1"/>
  <c r="G210" i="1"/>
  <c r="G26" i="1"/>
  <c r="G33" i="1"/>
  <c r="G23" i="1"/>
  <c r="G81" i="1"/>
  <c r="G15" i="1"/>
  <c r="G28" i="1"/>
  <c r="G13" i="1"/>
  <c r="G49" i="1"/>
  <c r="G35" i="1"/>
  <c r="G77" i="1"/>
  <c r="G238" i="1"/>
  <c r="G37" i="1"/>
  <c r="G110" i="1"/>
  <c r="G29" i="1"/>
  <c r="G240" i="1"/>
  <c r="AB240" i="1" s="1"/>
  <c r="G80" i="1"/>
  <c r="G45" i="1"/>
  <c r="G39" i="1"/>
  <c r="G53" i="1"/>
  <c r="G32" i="1"/>
  <c r="G36" i="1"/>
  <c r="G30" i="1"/>
  <c r="G62" i="1"/>
  <c r="G43" i="1"/>
  <c r="G69" i="1"/>
  <c r="G75" i="1"/>
  <c r="G27" i="1"/>
  <c r="G76" i="1"/>
  <c r="G55" i="1"/>
  <c r="G177" i="1"/>
  <c r="G51" i="1"/>
  <c r="G191" i="1"/>
  <c r="G59" i="1"/>
  <c r="AB59" i="1" s="1"/>
  <c r="G68" i="1"/>
  <c r="G74" i="1"/>
  <c r="G106" i="1"/>
  <c r="G243" i="1"/>
  <c r="AB243" i="1" s="1"/>
  <c r="G47" i="1"/>
  <c r="G22" i="1"/>
  <c r="G50" i="1"/>
  <c r="G40" i="1"/>
  <c r="G139" i="1"/>
  <c r="G44" i="1"/>
  <c r="G217" i="1"/>
  <c r="G242" i="1"/>
  <c r="AB242" i="1" s="1"/>
  <c r="G118" i="1"/>
  <c r="G115" i="1"/>
  <c r="G132" i="1"/>
  <c r="G24" i="1"/>
  <c r="G73" i="1"/>
  <c r="G201" i="1"/>
  <c r="G241" i="1"/>
  <c r="AB241" i="1" s="1"/>
  <c r="G66" i="1"/>
  <c r="G94" i="1"/>
  <c r="AB94" i="1" s="1"/>
  <c r="G189" i="1"/>
  <c r="AB189" i="1" s="1"/>
  <c r="G143" i="1"/>
  <c r="G83" i="1"/>
  <c r="G137" i="1"/>
  <c r="AB137" i="1" s="1"/>
  <c r="G124" i="1"/>
  <c r="AB124" i="1" s="1"/>
  <c r="G100" i="1"/>
  <c r="AB100" i="1" s="1"/>
  <c r="G117" i="1"/>
  <c r="C83" i="12"/>
  <c r="C7" i="12"/>
  <c r="C70" i="12"/>
  <c r="C72" i="12"/>
  <c r="C30" i="12"/>
  <c r="C49" i="12"/>
  <c r="C43" i="12"/>
  <c r="C68" i="12"/>
  <c r="G20" i="6"/>
  <c r="AB65" i="1" l="1"/>
  <c r="AB7" i="1"/>
  <c r="AB55" i="1"/>
  <c r="AB117" i="1"/>
  <c r="AB61" i="1"/>
  <c r="AB70" i="1"/>
  <c r="AB92" i="1"/>
  <c r="AB31" i="1"/>
  <c r="AB19" i="1"/>
  <c r="AB76" i="1"/>
  <c r="AB118" i="1"/>
  <c r="AB20" i="1"/>
  <c r="AB60" i="1"/>
  <c r="AB58" i="1"/>
  <c r="AB41" i="1"/>
  <c r="AB97" i="1"/>
  <c r="AB57" i="1"/>
  <c r="AB42" i="1"/>
  <c r="AB93" i="1"/>
  <c r="AB34" i="1"/>
  <c r="AB90" i="1"/>
  <c r="AB134" i="1"/>
  <c r="AB122" i="1"/>
  <c r="AB63" i="1"/>
  <c r="AB171" i="1"/>
  <c r="AB8" i="1"/>
  <c r="AB11" i="1"/>
  <c r="AB10" i="1"/>
  <c r="AB14" i="1"/>
  <c r="AB21" i="1"/>
  <c r="AB9" i="1"/>
  <c r="AB6" i="1"/>
  <c r="AB12" i="1"/>
  <c r="AB17" i="1"/>
  <c r="AB16" i="1"/>
  <c r="AB18" i="1"/>
  <c r="AB26" i="1"/>
  <c r="AB33" i="1"/>
  <c r="AB23" i="1"/>
  <c r="AB15" i="1"/>
  <c r="AB28" i="1"/>
  <c r="AB13" i="1"/>
  <c r="AB49" i="1"/>
  <c r="AB35" i="1"/>
  <c r="AB37" i="1"/>
  <c r="AB29" i="1"/>
  <c r="AB51" i="1"/>
  <c r="AB68" i="1"/>
  <c r="AB106" i="1"/>
  <c r="AB45" i="1"/>
  <c r="AB39" i="1"/>
  <c r="AB53" i="1"/>
  <c r="AB32" i="1"/>
  <c r="AB36" i="1"/>
  <c r="AB30" i="1"/>
  <c r="AB62" i="1"/>
  <c r="AB43" i="1"/>
  <c r="AB69" i="1"/>
  <c r="AB75" i="1"/>
  <c r="AB27" i="1"/>
  <c r="AB47" i="1"/>
  <c r="AB22" i="1"/>
  <c r="AB50" i="1"/>
  <c r="AB40" i="1"/>
  <c r="AB139" i="1"/>
  <c r="AB44" i="1"/>
  <c r="AB115" i="1"/>
  <c r="AB132" i="1"/>
  <c r="AB24" i="1"/>
  <c r="AB73" i="1"/>
  <c r="AB66" i="1"/>
  <c r="AB83" i="1"/>
  <c r="AB143" i="1"/>
  <c r="AB146" i="1"/>
  <c r="AB80" i="1"/>
  <c r="AB184" i="1"/>
  <c r="AB187" i="1"/>
  <c r="AB77" i="1"/>
  <c r="AB217" i="1"/>
  <c r="AB191" i="1"/>
  <c r="AB210" i="1"/>
  <c r="AB110" i="1"/>
  <c r="AB87" i="1"/>
  <c r="AB177" i="1"/>
  <c r="AB180" i="1"/>
  <c r="AB72" i="1"/>
  <c r="AB141" i="1"/>
  <c r="AB236" i="1"/>
  <c r="AB181" i="1"/>
  <c r="AB201" i="1"/>
  <c r="AB238" i="1"/>
  <c r="AB82" i="1"/>
  <c r="AB81" i="1"/>
  <c r="AB74" i="1"/>
  <c r="C8" i="12"/>
  <c r="C55" i="12"/>
  <c r="C52" i="12"/>
  <c r="C77" i="12"/>
  <c r="C46" i="12"/>
  <c r="C67" i="12"/>
  <c r="C44" i="12"/>
  <c r="C26" i="12"/>
  <c r="C5" i="12"/>
  <c r="C82" i="12"/>
  <c r="C76" i="12"/>
  <c r="C23" i="12"/>
  <c r="C29" i="12"/>
  <c r="C54" i="12"/>
  <c r="C3" i="12"/>
  <c r="C40" i="12"/>
  <c r="C31" i="12"/>
  <c r="C80" i="12"/>
  <c r="C2" i="12"/>
  <c r="C19" i="12"/>
  <c r="C35" i="12"/>
  <c r="C69" i="12"/>
  <c r="C51" i="12"/>
  <c r="C33" i="12"/>
  <c r="C6" i="12"/>
  <c r="C32" i="12"/>
  <c r="C57" i="12"/>
  <c r="C15" i="12"/>
  <c r="C11" i="12"/>
  <c r="C81" i="12"/>
  <c r="F199" i="11"/>
  <c r="I199" i="11" s="1"/>
  <c r="J199" i="11" s="1"/>
  <c r="F198" i="11"/>
  <c r="I198" i="11" s="1"/>
  <c r="J198" i="11" s="1"/>
  <c r="F197" i="11"/>
  <c r="F196" i="11"/>
  <c r="F195" i="11"/>
  <c r="K195" i="11" s="1"/>
  <c r="F194" i="11"/>
  <c r="K194" i="11" s="1"/>
  <c r="F193" i="11"/>
  <c r="K193" i="11" s="1"/>
  <c r="F192" i="11"/>
  <c r="I192" i="11" s="1"/>
  <c r="F191" i="11"/>
  <c r="K191" i="11" s="1"/>
  <c r="F190" i="11"/>
  <c r="K190" i="11" s="1"/>
  <c r="F189" i="11"/>
  <c r="K189" i="11" s="1"/>
  <c r="F188" i="11"/>
  <c r="K188" i="11" s="1"/>
  <c r="F187" i="11"/>
  <c r="K187" i="11" s="1"/>
  <c r="F186" i="11"/>
  <c r="K186" i="11" s="1"/>
  <c r="F185" i="11"/>
  <c r="K185" i="11" s="1"/>
  <c r="F184" i="11"/>
  <c r="K184" i="11" s="1"/>
  <c r="F183" i="11"/>
  <c r="K183" i="11" s="1"/>
  <c r="F182" i="11"/>
  <c r="K182" i="11" s="1"/>
  <c r="F181" i="11"/>
  <c r="K181" i="11" s="1"/>
  <c r="F180" i="11"/>
  <c r="K180" i="11" s="1"/>
  <c r="F179" i="11"/>
  <c r="K179" i="11" s="1"/>
  <c r="F178" i="11"/>
  <c r="K178" i="11" s="1"/>
  <c r="F177" i="11"/>
  <c r="K177" i="11" s="1"/>
  <c r="F176" i="11"/>
  <c r="K176" i="11" s="1"/>
  <c r="F175" i="11"/>
  <c r="K175" i="11" s="1"/>
  <c r="F174" i="11"/>
  <c r="K174" i="11" s="1"/>
  <c r="F173" i="11"/>
  <c r="K173" i="11" s="1"/>
  <c r="F172" i="11"/>
  <c r="K172" i="11" s="1"/>
  <c r="F171" i="11"/>
  <c r="I171" i="11" s="1"/>
  <c r="F170" i="11"/>
  <c r="F169" i="11"/>
  <c r="K169" i="11" s="1"/>
  <c r="F168" i="11"/>
  <c r="I168" i="11" s="1"/>
  <c r="L168" i="11" s="1"/>
  <c r="F167" i="11"/>
  <c r="I167" i="11" s="1"/>
  <c r="F166" i="11"/>
  <c r="F165" i="11"/>
  <c r="F164" i="11"/>
  <c r="K164" i="11" s="1"/>
  <c r="F163" i="11"/>
  <c r="I163" i="11" s="1"/>
  <c r="F162" i="11"/>
  <c r="F161" i="11"/>
  <c r="K161" i="11" s="1"/>
  <c r="K160" i="11"/>
  <c r="I160" i="11"/>
  <c r="L160" i="11" s="1"/>
  <c r="F159" i="11"/>
  <c r="K159" i="11" s="1"/>
  <c r="F158" i="11"/>
  <c r="I158" i="11" s="1"/>
  <c r="K157" i="11"/>
  <c r="I157" i="11"/>
  <c r="L157" i="11" s="1"/>
  <c r="F156" i="11"/>
  <c r="K155" i="11"/>
  <c r="I155" i="11"/>
  <c r="L155" i="11" s="1"/>
  <c r="K154" i="11"/>
  <c r="I154" i="11"/>
  <c r="L154" i="11" s="1"/>
  <c r="F153" i="11"/>
  <c r="F152" i="11"/>
  <c r="K152" i="11" s="1"/>
  <c r="K151" i="11"/>
  <c r="I151" i="11"/>
  <c r="L151" i="11" s="1"/>
  <c r="K150" i="11"/>
  <c r="I150" i="11"/>
  <c r="J150" i="11" s="1"/>
  <c r="K149" i="11"/>
  <c r="I149" i="11"/>
  <c r="J149" i="11" s="1"/>
  <c r="F148" i="11"/>
  <c r="K148" i="11" s="1"/>
  <c r="K147" i="11"/>
  <c r="I147" i="11"/>
  <c r="J147" i="11" s="1"/>
  <c r="K146" i="11"/>
  <c r="I146" i="11"/>
  <c r="L146" i="11" s="1"/>
  <c r="K145" i="11"/>
  <c r="I145" i="11"/>
  <c r="J145" i="11" s="1"/>
  <c r="F144" i="11"/>
  <c r="K143" i="11"/>
  <c r="I143" i="11"/>
  <c r="J143" i="11" s="1"/>
  <c r="F142" i="11"/>
  <c r="K141" i="11"/>
  <c r="I141" i="11"/>
  <c r="L141" i="11" s="1"/>
  <c r="K140" i="11"/>
  <c r="I140" i="11"/>
  <c r="L140" i="11" s="1"/>
  <c r="F139" i="11"/>
  <c r="K139" i="11" s="1"/>
  <c r="F138" i="11"/>
  <c r="I138" i="11" s="1"/>
  <c r="F137" i="11"/>
  <c r="K136" i="11"/>
  <c r="I136" i="11"/>
  <c r="J136" i="11" s="1"/>
  <c r="K135" i="11"/>
  <c r="I135" i="11"/>
  <c r="L135" i="11" s="1"/>
  <c r="K134" i="11"/>
  <c r="I134" i="11"/>
  <c r="L134" i="11" s="1"/>
  <c r="F133" i="11"/>
  <c r="K132" i="11"/>
  <c r="I132" i="11"/>
  <c r="L132" i="11" s="1"/>
  <c r="F131" i="11"/>
  <c r="K131" i="11" s="1"/>
  <c r="F130" i="11"/>
  <c r="I130" i="11" s="1"/>
  <c r="F129" i="11"/>
  <c r="F128" i="11"/>
  <c r="F127" i="11"/>
  <c r="K127" i="11" s="1"/>
  <c r="F126" i="11"/>
  <c r="I126" i="11" s="1"/>
  <c r="F125" i="11"/>
  <c r="K124" i="11"/>
  <c r="I124" i="11"/>
  <c r="L124" i="11" s="1"/>
  <c r="F123" i="11"/>
  <c r="F122" i="11"/>
  <c r="K122" i="11" s="1"/>
  <c r="K121" i="11"/>
  <c r="I121" i="11"/>
  <c r="L121" i="11" s="1"/>
  <c r="K120" i="11"/>
  <c r="I120" i="11"/>
  <c r="J120" i="11" s="1"/>
  <c r="F119" i="11"/>
  <c r="I119" i="11" s="1"/>
  <c r="K118" i="11"/>
  <c r="I118" i="11"/>
  <c r="J118" i="11" s="1"/>
  <c r="F117" i="11"/>
  <c r="I117" i="11" s="1"/>
  <c r="L117" i="11" s="1"/>
  <c r="F116" i="11"/>
  <c r="K115" i="11"/>
  <c r="I115" i="11"/>
  <c r="L115" i="11" s="1"/>
  <c r="F114" i="11"/>
  <c r="I114" i="11" s="1"/>
  <c r="L114" i="11" s="1"/>
  <c r="K113" i="11"/>
  <c r="I113" i="11"/>
  <c r="J113" i="11" s="1"/>
  <c r="K112" i="11"/>
  <c r="I112" i="11"/>
  <c r="L112" i="11" s="1"/>
  <c r="F111" i="11"/>
  <c r="K111" i="11" s="1"/>
  <c r="K110" i="11"/>
  <c r="I110" i="11"/>
  <c r="J110" i="11" s="1"/>
  <c r="F109" i="11"/>
  <c r="F108" i="11"/>
  <c r="K108" i="11" s="1"/>
  <c r="F107" i="11"/>
  <c r="I107" i="11" s="1"/>
  <c r="L107" i="11" s="1"/>
  <c r="F106" i="11"/>
  <c r="I106" i="11" s="1"/>
  <c r="K105" i="11"/>
  <c r="I105" i="11"/>
  <c r="J105" i="11" s="1"/>
  <c r="F104" i="11"/>
  <c r="F103" i="11"/>
  <c r="K103" i="11" s="1"/>
  <c r="F102" i="11"/>
  <c r="I102" i="11" s="1"/>
  <c r="L102" i="11" s="1"/>
  <c r="F101" i="11"/>
  <c r="F100" i="11"/>
  <c r="I100" i="11" s="1"/>
  <c r="L100" i="11" s="1"/>
  <c r="F99" i="11"/>
  <c r="F98" i="11"/>
  <c r="K98" i="11" s="1"/>
  <c r="K97" i="11"/>
  <c r="I97" i="11"/>
  <c r="J97" i="11" s="1"/>
  <c r="K96" i="11"/>
  <c r="I96" i="11"/>
  <c r="J96" i="11" s="1"/>
  <c r="F95" i="11"/>
  <c r="I95" i="11" s="1"/>
  <c r="F94" i="11"/>
  <c r="F93" i="11"/>
  <c r="K93" i="11" s="1"/>
  <c r="F92" i="11"/>
  <c r="K92" i="11" s="1"/>
  <c r="F91" i="11"/>
  <c r="F90" i="11"/>
  <c r="F89" i="11"/>
  <c r="K88" i="11"/>
  <c r="I88" i="11"/>
  <c r="L88" i="11" s="1"/>
  <c r="F87" i="11"/>
  <c r="I87" i="11" s="1"/>
  <c r="L87" i="11" s="1"/>
  <c r="F86" i="11"/>
  <c r="I86" i="11" s="1"/>
  <c r="F85" i="11"/>
  <c r="I85" i="11" s="1"/>
  <c r="F84" i="11"/>
  <c r="K83" i="11"/>
  <c r="I83" i="11"/>
  <c r="L83" i="11" s="1"/>
  <c r="K82" i="11"/>
  <c r="I82" i="11"/>
  <c r="L82" i="11" s="1"/>
  <c r="F81" i="11"/>
  <c r="K81" i="11" s="1"/>
  <c r="F80" i="11"/>
  <c r="I80" i="11" s="1"/>
  <c r="F79" i="11"/>
  <c r="K78" i="11"/>
  <c r="I78" i="11"/>
  <c r="L78" i="11" s="1"/>
  <c r="F77" i="11"/>
  <c r="F76" i="11"/>
  <c r="K76" i="11" s="1"/>
  <c r="F75" i="11"/>
  <c r="I75" i="11" s="1"/>
  <c r="F74" i="11"/>
  <c r="F73" i="11"/>
  <c r="K73" i="11" s="1"/>
  <c r="F72" i="11"/>
  <c r="K72" i="11" s="1"/>
  <c r="F71" i="11"/>
  <c r="K70" i="11"/>
  <c r="I70" i="11"/>
  <c r="J70" i="11" s="1"/>
  <c r="F69" i="11"/>
  <c r="K68" i="11"/>
  <c r="I68" i="11"/>
  <c r="J68" i="11" s="1"/>
  <c r="K67" i="11"/>
  <c r="I67" i="11"/>
  <c r="L67" i="11" s="1"/>
  <c r="K66" i="11"/>
  <c r="I66" i="11"/>
  <c r="L66" i="11" s="1"/>
  <c r="F65" i="11"/>
  <c r="F64" i="11"/>
  <c r="K64" i="11" s="1"/>
  <c r="K63" i="11"/>
  <c r="I63" i="11"/>
  <c r="J63" i="11" s="1"/>
  <c r="K62" i="11"/>
  <c r="I62" i="11"/>
  <c r="J62" i="11" s="1"/>
  <c r="F61" i="11"/>
  <c r="I61" i="11" s="1"/>
  <c r="K60" i="11"/>
  <c r="I60" i="11"/>
  <c r="L60" i="11" s="1"/>
  <c r="K59" i="11"/>
  <c r="I59" i="11"/>
  <c r="J59" i="11" s="1"/>
  <c r="K58" i="11"/>
  <c r="I58" i="11"/>
  <c r="L58" i="11" s="1"/>
  <c r="F57" i="11"/>
  <c r="I57" i="11" s="1"/>
  <c r="K56" i="11"/>
  <c r="I56" i="11"/>
  <c r="L56" i="11" s="1"/>
  <c r="K55" i="11"/>
  <c r="I55" i="11"/>
  <c r="J55" i="11" s="1"/>
  <c r="K54" i="11"/>
  <c r="I54" i="11"/>
  <c r="L54" i="11" s="1"/>
  <c r="K53" i="11"/>
  <c r="I53" i="11"/>
  <c r="L53" i="11" s="1"/>
  <c r="K52" i="11"/>
  <c r="I52" i="11"/>
  <c r="L52" i="11" s="1"/>
  <c r="K51" i="11"/>
  <c r="I51" i="11"/>
  <c r="J51" i="11" s="1"/>
  <c r="K50" i="11"/>
  <c r="I50" i="11"/>
  <c r="L50" i="11" s="1"/>
  <c r="K49" i="11"/>
  <c r="I49" i="11"/>
  <c r="L49" i="11" s="1"/>
  <c r="K48" i="11"/>
  <c r="I48" i="11"/>
  <c r="L48" i="11" s="1"/>
  <c r="K47" i="11"/>
  <c r="I47" i="11"/>
  <c r="L47" i="11" s="1"/>
  <c r="K46" i="11"/>
  <c r="I46" i="11"/>
  <c r="L46" i="11" s="1"/>
  <c r="K45" i="11"/>
  <c r="I45" i="11"/>
  <c r="L45" i="11" s="1"/>
  <c r="K44" i="11"/>
  <c r="I44" i="11"/>
  <c r="L44" i="11" s="1"/>
  <c r="K43" i="11"/>
  <c r="I43" i="11"/>
  <c r="J43" i="11" s="1"/>
  <c r="K42" i="11"/>
  <c r="I42" i="11"/>
  <c r="L42" i="11" s="1"/>
  <c r="K41" i="11"/>
  <c r="I41" i="11"/>
  <c r="J41" i="11" s="1"/>
  <c r="K40" i="11"/>
  <c r="I40" i="11"/>
  <c r="L40" i="11" s="1"/>
  <c r="K39" i="11"/>
  <c r="I39" i="11"/>
  <c r="J39" i="11" s="1"/>
  <c r="K38" i="11"/>
  <c r="I38" i="11"/>
  <c r="L38" i="11" s="1"/>
  <c r="K37" i="11"/>
  <c r="I37" i="11"/>
  <c r="L37" i="11" s="1"/>
  <c r="K36" i="11"/>
  <c r="I36" i="11"/>
  <c r="L36" i="11" s="1"/>
  <c r="K35" i="11"/>
  <c r="I35" i="11"/>
  <c r="J35" i="11" s="1"/>
  <c r="K34" i="11"/>
  <c r="I34" i="11"/>
  <c r="L34" i="11" s="1"/>
  <c r="K33" i="11"/>
  <c r="I33" i="11"/>
  <c r="L33" i="11" s="1"/>
  <c r="K32" i="11"/>
  <c r="I32" i="11"/>
  <c r="L32" i="11" s="1"/>
  <c r="K31" i="11"/>
  <c r="I31" i="11"/>
  <c r="L31" i="11" s="1"/>
  <c r="K30" i="11"/>
  <c r="I30" i="11"/>
  <c r="L30" i="11" s="1"/>
  <c r="K29" i="11"/>
  <c r="I29" i="11"/>
  <c r="L29" i="11" s="1"/>
  <c r="K28" i="11"/>
  <c r="I28" i="11"/>
  <c r="L28" i="11" s="1"/>
  <c r="K27" i="11"/>
  <c r="I27" i="11"/>
  <c r="J27" i="11" s="1"/>
  <c r="K26" i="11"/>
  <c r="I26" i="11"/>
  <c r="L26" i="11" s="1"/>
  <c r="K25" i="11"/>
  <c r="I25" i="11"/>
  <c r="L25" i="11" s="1"/>
  <c r="K24" i="11"/>
  <c r="I24" i="11"/>
  <c r="L24" i="11" s="1"/>
  <c r="K23" i="11"/>
  <c r="I23" i="11"/>
  <c r="J23" i="11" s="1"/>
  <c r="K22" i="11"/>
  <c r="I22" i="11"/>
  <c r="L22" i="11" s="1"/>
  <c r="K21" i="11"/>
  <c r="I21" i="11"/>
  <c r="L21" i="11" s="1"/>
  <c r="K20" i="11"/>
  <c r="I20" i="11"/>
  <c r="L20" i="11" s="1"/>
  <c r="K19" i="11"/>
  <c r="I19" i="11"/>
  <c r="J19" i="11" s="1"/>
  <c r="K18" i="11"/>
  <c r="I18" i="11"/>
  <c r="L18" i="11" s="1"/>
  <c r="K17" i="11"/>
  <c r="I17" i="11"/>
  <c r="L17" i="11" s="1"/>
  <c r="K16" i="11"/>
  <c r="I16" i="11"/>
  <c r="L16" i="11" s="1"/>
  <c r="K15" i="11"/>
  <c r="I15" i="11"/>
  <c r="J15" i="11" s="1"/>
  <c r="K14" i="11"/>
  <c r="I14" i="11"/>
  <c r="L14" i="11" s="1"/>
  <c r="K13" i="11"/>
  <c r="I13" i="11"/>
  <c r="L13" i="11" s="1"/>
  <c r="K12" i="11"/>
  <c r="I12" i="11"/>
  <c r="L12" i="11" s="1"/>
  <c r="K11" i="11"/>
  <c r="I11" i="11"/>
  <c r="J11" i="11" s="1"/>
  <c r="K10" i="11"/>
  <c r="I10" i="11"/>
  <c r="L10" i="11" s="1"/>
  <c r="K9" i="11"/>
  <c r="I9" i="11"/>
  <c r="J9" i="11" s="1"/>
  <c r="K8" i="11"/>
  <c r="I8" i="11"/>
  <c r="L8" i="11" s="1"/>
  <c r="K7" i="11"/>
  <c r="I7" i="11"/>
  <c r="J7" i="11" s="1"/>
  <c r="K6" i="11"/>
  <c r="I6" i="11"/>
  <c r="L6" i="11" s="1"/>
  <c r="B14" i="10"/>
  <c r="C1" i="10"/>
  <c r="B1" i="10" s="1"/>
  <c r="C2" i="10"/>
  <c r="B2" i="10" s="1"/>
  <c r="C3" i="10"/>
  <c r="B3" i="10" s="1"/>
  <c r="C4" i="10"/>
  <c r="B4" i="10" s="1"/>
  <c r="C5" i="10"/>
  <c r="B5" i="10" s="1"/>
  <c r="C6" i="10"/>
  <c r="B6" i="10" s="1"/>
  <c r="C7" i="10"/>
  <c r="B7" i="10" s="1"/>
  <c r="C8" i="10"/>
  <c r="B8" i="10" s="1"/>
  <c r="C9" i="10"/>
  <c r="B9" i="10" s="1"/>
  <c r="C10" i="10"/>
  <c r="B10" i="10" s="1"/>
  <c r="C11" i="10"/>
  <c r="B11" i="10" s="1"/>
  <c r="C12" i="10"/>
  <c r="B12" i="10" s="1"/>
  <c r="C13" i="10"/>
  <c r="B13" i="10" s="1"/>
  <c r="C15" i="10"/>
  <c r="B15" i="10" s="1"/>
  <c r="C16" i="10"/>
  <c r="B16" i="10" s="1"/>
  <c r="C17" i="10"/>
  <c r="B17" i="10" s="1"/>
  <c r="C18" i="10"/>
  <c r="B18" i="10" s="1"/>
  <c r="C19" i="10"/>
  <c r="B19" i="10" s="1"/>
  <c r="C20" i="10"/>
  <c r="B20" i="10" s="1"/>
  <c r="C21" i="10"/>
  <c r="B21" i="10" s="1"/>
  <c r="C22" i="10"/>
  <c r="B22" i="10" s="1"/>
  <c r="C23" i="10"/>
  <c r="B23" i="10" s="1"/>
  <c r="C24" i="10"/>
  <c r="B24" i="10" s="1"/>
  <c r="C25" i="10"/>
  <c r="B25" i="10" s="1"/>
  <c r="C26" i="10"/>
  <c r="B26" i="10" s="1"/>
  <c r="C27" i="10"/>
  <c r="B27" i="10" s="1"/>
  <c r="C28" i="10"/>
  <c r="B28" i="10" s="1"/>
  <c r="C29" i="10"/>
  <c r="B29" i="10" s="1"/>
  <c r="C30" i="10"/>
  <c r="B30" i="10" s="1"/>
  <c r="C31" i="10"/>
  <c r="B31" i="10" s="1"/>
  <c r="C32" i="10"/>
  <c r="B32" i="10" s="1"/>
  <c r="C33" i="10"/>
  <c r="B33" i="10" s="1"/>
  <c r="C34" i="10"/>
  <c r="B34" i="10" s="1"/>
  <c r="C35" i="10"/>
  <c r="B35" i="10" s="1"/>
  <c r="C36" i="10"/>
  <c r="B36" i="10" s="1"/>
  <c r="C37" i="10"/>
  <c r="B37" i="10" s="1"/>
  <c r="C38" i="10"/>
  <c r="B38" i="10" s="1"/>
  <c r="C39" i="10"/>
  <c r="B39" i="10" s="1"/>
  <c r="C40" i="10"/>
  <c r="B40" i="10" s="1"/>
  <c r="C41" i="10"/>
  <c r="B41" i="10" s="1"/>
  <c r="C42" i="10"/>
  <c r="B42" i="10" s="1"/>
  <c r="C43" i="10"/>
  <c r="B43" i="10" s="1"/>
  <c r="C44" i="10"/>
  <c r="B44" i="10" s="1"/>
  <c r="C45" i="10"/>
  <c r="B45" i="10" s="1"/>
  <c r="C46" i="10"/>
  <c r="B46" i="10" s="1"/>
  <c r="C47" i="10"/>
  <c r="B47" i="10" s="1"/>
  <c r="C48" i="10"/>
  <c r="B48" i="10" s="1"/>
  <c r="C49" i="10"/>
  <c r="B49" i="10" s="1"/>
  <c r="C50" i="10"/>
  <c r="B50" i="10" s="1"/>
  <c r="C51" i="10"/>
  <c r="B51" i="10" s="1"/>
  <c r="C52" i="10"/>
  <c r="B52" i="10" s="1"/>
  <c r="C53" i="10"/>
  <c r="B53" i="10" s="1"/>
  <c r="C54" i="10"/>
  <c r="B54" i="10" s="1"/>
  <c r="C55" i="10"/>
  <c r="B55" i="10" s="1"/>
  <c r="C56" i="10"/>
  <c r="B56" i="10" s="1"/>
  <c r="C57" i="10"/>
  <c r="B57" i="10" s="1"/>
  <c r="C58" i="10"/>
  <c r="B58" i="10" s="1"/>
  <c r="C59" i="10"/>
  <c r="B59" i="10" s="1"/>
  <c r="C60" i="10"/>
  <c r="B60" i="10" s="1"/>
  <c r="C61" i="10"/>
  <c r="B61" i="10" s="1"/>
  <c r="C62" i="10"/>
  <c r="B62" i="10" s="1"/>
  <c r="C63" i="10"/>
  <c r="B63" i="10" s="1"/>
  <c r="C64" i="10"/>
  <c r="B64" i="10" s="1"/>
  <c r="C65" i="10"/>
  <c r="B65" i="10" s="1"/>
  <c r="C66" i="10"/>
  <c r="B66" i="10" s="1"/>
  <c r="C67" i="10"/>
  <c r="B67" i="10" s="1"/>
  <c r="C68" i="10"/>
  <c r="B68" i="10" s="1"/>
  <c r="C69" i="10"/>
  <c r="B69" i="10" s="1"/>
  <c r="C70" i="10"/>
  <c r="B70" i="10" s="1"/>
  <c r="C71" i="10"/>
  <c r="B71" i="10" s="1"/>
  <c r="C72" i="10"/>
  <c r="B72" i="10" s="1"/>
  <c r="C73" i="10"/>
  <c r="B73" i="10" s="1"/>
  <c r="C74" i="10"/>
  <c r="B74" i="10" s="1"/>
  <c r="C75" i="10"/>
  <c r="B75" i="10" s="1"/>
  <c r="C76" i="10"/>
  <c r="B76" i="10" s="1"/>
  <c r="C77" i="10"/>
  <c r="B77" i="10" s="1"/>
  <c r="C78" i="10"/>
  <c r="B78" i="10" s="1"/>
  <c r="C79" i="10"/>
  <c r="B79" i="10" s="1"/>
  <c r="C80" i="10"/>
  <c r="B80" i="10" s="1"/>
  <c r="C81" i="10"/>
  <c r="B81" i="10" s="1"/>
  <c r="C82" i="10"/>
  <c r="B82" i="10" s="1"/>
  <c r="C83" i="10"/>
  <c r="B83" i="10" s="1"/>
  <c r="G53" i="6"/>
  <c r="G21" i="6"/>
  <c r="G11" i="6"/>
  <c r="H11" i="6" s="1"/>
  <c r="G24" i="6"/>
  <c r="G48" i="6"/>
  <c r="G51" i="6"/>
  <c r="G46" i="6"/>
  <c r="G47" i="6"/>
  <c r="G49" i="6"/>
  <c r="G50" i="6"/>
  <c r="G52" i="6"/>
  <c r="G25" i="6"/>
  <c r="H25" i="6" s="1"/>
  <c r="L118" i="11" l="1"/>
  <c r="L51" i="11"/>
  <c r="L35" i="11"/>
  <c r="J58" i="11"/>
  <c r="L39" i="11"/>
  <c r="K85" i="11"/>
  <c r="I176" i="11"/>
  <c r="J176" i="11" s="1"/>
  <c r="L41" i="11"/>
  <c r="J146" i="11"/>
  <c r="L136" i="11"/>
  <c r="K168" i="11"/>
  <c r="I174" i="11"/>
  <c r="J174" i="11" s="1"/>
  <c r="I161" i="11"/>
  <c r="J161" i="11" s="1"/>
  <c r="L130" i="11"/>
  <c r="J33" i="11"/>
  <c r="K87" i="11"/>
  <c r="L27" i="11"/>
  <c r="J88" i="11"/>
  <c r="K107" i="11"/>
  <c r="L149" i="11"/>
  <c r="K167" i="11"/>
  <c r="L15" i="11"/>
  <c r="J47" i="11"/>
  <c r="J53" i="11"/>
  <c r="K117" i="11"/>
  <c r="L143" i="11"/>
  <c r="L9" i="11"/>
  <c r="L68" i="11"/>
  <c r="J192" i="11"/>
  <c r="I101" i="11"/>
  <c r="J101" i="11" s="1"/>
  <c r="J151" i="11"/>
  <c r="J21" i="11"/>
  <c r="J17" i="11"/>
  <c r="L23" i="11"/>
  <c r="I91" i="11"/>
  <c r="J91" i="11" s="1"/>
  <c r="K101" i="11"/>
  <c r="I182" i="11"/>
  <c r="J182" i="11" s="1"/>
  <c r="L11" i="11"/>
  <c r="J49" i="11"/>
  <c r="L55" i="11"/>
  <c r="I92" i="11"/>
  <c r="L92" i="11" s="1"/>
  <c r="K130" i="11"/>
  <c r="I178" i="11"/>
  <c r="J178" i="11" s="1"/>
  <c r="J31" i="11"/>
  <c r="J37" i="11"/>
  <c r="K102" i="11"/>
  <c r="L120" i="11"/>
  <c r="I184" i="11"/>
  <c r="J184" i="11" s="1"/>
  <c r="K106" i="11"/>
  <c r="J157" i="11"/>
  <c r="J25" i="11"/>
  <c r="L43" i="11"/>
  <c r="I190" i="11"/>
  <c r="J190" i="11" s="1"/>
  <c r="L19" i="11"/>
  <c r="K114" i="11"/>
  <c r="J132" i="11"/>
  <c r="I148" i="11"/>
  <c r="J148" i="11" s="1"/>
  <c r="I186" i="11"/>
  <c r="J186" i="11" s="1"/>
  <c r="L7" i="11"/>
  <c r="J66" i="11"/>
  <c r="K86" i="11"/>
  <c r="J106" i="11"/>
  <c r="L106" i="11"/>
  <c r="J86" i="11"/>
  <c r="L86" i="11"/>
  <c r="L63" i="11"/>
  <c r="L97" i="11"/>
  <c r="K192" i="11"/>
  <c r="I169" i="11"/>
  <c r="J169" i="11" s="1"/>
  <c r="I71" i="11"/>
  <c r="J71" i="11" s="1"/>
  <c r="J78" i="11"/>
  <c r="K91" i="11"/>
  <c r="J112" i="11"/>
  <c r="J124" i="11"/>
  <c r="I131" i="11"/>
  <c r="L131" i="11" s="1"/>
  <c r="I156" i="11"/>
  <c r="L156" i="11" s="1"/>
  <c r="K71" i="11"/>
  <c r="L150" i="11"/>
  <c r="K156" i="11"/>
  <c r="I194" i="11"/>
  <c r="J194" i="11" s="1"/>
  <c r="J100" i="11"/>
  <c r="J60" i="11"/>
  <c r="I72" i="11"/>
  <c r="L72" i="11" s="1"/>
  <c r="K100" i="11"/>
  <c r="I180" i="11"/>
  <c r="J180" i="11" s="1"/>
  <c r="I188" i="11"/>
  <c r="J188" i="11" s="1"/>
  <c r="L113" i="11"/>
  <c r="I166" i="11"/>
  <c r="L166" i="11" s="1"/>
  <c r="K166" i="11"/>
  <c r="J13" i="11"/>
  <c r="J29" i="11"/>
  <c r="J45" i="11"/>
  <c r="I73" i="11"/>
  <c r="J73" i="11" s="1"/>
  <c r="J134" i="11"/>
  <c r="J141" i="11"/>
  <c r="J167" i="11"/>
  <c r="I196" i="11"/>
  <c r="J196" i="11" s="1"/>
  <c r="J121" i="11"/>
  <c r="I129" i="11"/>
  <c r="L129" i="11" s="1"/>
  <c r="J57" i="11"/>
  <c r="L62" i="11"/>
  <c r="J83" i="11"/>
  <c r="L96" i="11"/>
  <c r="J115" i="11"/>
  <c r="K129" i="11"/>
  <c r="J154" i="11"/>
  <c r="L167" i="11"/>
  <c r="I197" i="11"/>
  <c r="J197" i="11" s="1"/>
  <c r="J130" i="11"/>
  <c r="K57" i="11"/>
  <c r="I90" i="11"/>
  <c r="L90" i="11" s="1"/>
  <c r="I111" i="11"/>
  <c r="J111" i="11" s="1"/>
  <c r="J85" i="11"/>
  <c r="K90" i="11"/>
  <c r="J117" i="11"/>
  <c r="C24" i="12"/>
  <c r="C1" i="12"/>
  <c r="C36" i="12"/>
  <c r="C17" i="12"/>
  <c r="C47" i="12"/>
  <c r="C27" i="12"/>
  <c r="C9" i="12"/>
  <c r="C12" i="12"/>
  <c r="C64" i="12"/>
  <c r="C71" i="12"/>
  <c r="C74" i="12"/>
  <c r="C48" i="12"/>
  <c r="C53" i="12"/>
  <c r="C14" i="12"/>
  <c r="C16" i="12"/>
  <c r="C78" i="12"/>
  <c r="C28" i="12"/>
  <c r="C50" i="12"/>
  <c r="C37" i="12"/>
  <c r="C13" i="12"/>
  <c r="C20" i="12"/>
  <c r="C22" i="12"/>
  <c r="C58" i="12"/>
  <c r="C18" i="12"/>
  <c r="C56" i="12"/>
  <c r="C34" i="12"/>
  <c r="C4" i="12"/>
  <c r="C10" i="12"/>
  <c r="C75" i="12"/>
  <c r="C21" i="12"/>
  <c r="C38" i="12"/>
  <c r="C39" i="12"/>
  <c r="C73" i="12"/>
  <c r="C41" i="12"/>
  <c r="J61" i="11"/>
  <c r="J75" i="11"/>
  <c r="J80" i="11"/>
  <c r="J95" i="11"/>
  <c r="J119" i="11"/>
  <c r="J126" i="11"/>
  <c r="J138" i="11"/>
  <c r="J158" i="11"/>
  <c r="J163" i="11"/>
  <c r="J171" i="11"/>
  <c r="L57" i="11"/>
  <c r="L59" i="11"/>
  <c r="K61" i="11"/>
  <c r="I65" i="11"/>
  <c r="L65" i="11" s="1"/>
  <c r="L70" i="11"/>
  <c r="K75" i="11"/>
  <c r="I77" i="11"/>
  <c r="J77" i="11" s="1"/>
  <c r="K80" i="11"/>
  <c r="J82" i="11"/>
  <c r="I84" i="11"/>
  <c r="L84" i="11" s="1"/>
  <c r="L85" i="11"/>
  <c r="J87" i="11"/>
  <c r="I89" i="11"/>
  <c r="L89" i="11" s="1"/>
  <c r="K95" i="11"/>
  <c r="I99" i="11"/>
  <c r="L99" i="11" s="1"/>
  <c r="J102" i="11"/>
  <c r="L105" i="11"/>
  <c r="J107" i="11"/>
  <c r="L110" i="11"/>
  <c r="J114" i="11"/>
  <c r="I116" i="11"/>
  <c r="J116" i="11" s="1"/>
  <c r="K119" i="11"/>
  <c r="I123" i="11"/>
  <c r="L123" i="11" s="1"/>
  <c r="K126" i="11"/>
  <c r="I128" i="11"/>
  <c r="J128" i="11" s="1"/>
  <c r="I133" i="11"/>
  <c r="J133" i="11" s="1"/>
  <c r="K138" i="11"/>
  <c r="J140" i="11"/>
  <c r="I142" i="11"/>
  <c r="L142" i="11" s="1"/>
  <c r="L145" i="11"/>
  <c r="L147" i="11"/>
  <c r="I153" i="11"/>
  <c r="J153" i="11" s="1"/>
  <c r="K158" i="11"/>
  <c r="J160" i="11"/>
  <c r="K163" i="11"/>
  <c r="I165" i="11"/>
  <c r="L165" i="11" s="1"/>
  <c r="J168" i="11"/>
  <c r="K171" i="11"/>
  <c r="I173" i="11"/>
  <c r="J173" i="11" s="1"/>
  <c r="I175" i="11"/>
  <c r="J175" i="11" s="1"/>
  <c r="I177" i="11"/>
  <c r="J177" i="11" s="1"/>
  <c r="I179" i="11"/>
  <c r="J179" i="11" s="1"/>
  <c r="I181" i="11"/>
  <c r="J181" i="11" s="1"/>
  <c r="I183" i="11"/>
  <c r="J183" i="11" s="1"/>
  <c r="I185" i="11"/>
  <c r="J185" i="11" s="1"/>
  <c r="I187" i="11"/>
  <c r="J187" i="11" s="1"/>
  <c r="I189" i="11"/>
  <c r="J189" i="11" s="1"/>
  <c r="I191" i="11"/>
  <c r="J191" i="11" s="1"/>
  <c r="I193" i="11"/>
  <c r="J193" i="11" s="1"/>
  <c r="I195" i="11"/>
  <c r="J195" i="11" s="1"/>
  <c r="J6" i="11"/>
  <c r="J8" i="11"/>
  <c r="J10" i="11"/>
  <c r="J12" i="11"/>
  <c r="J14" i="11"/>
  <c r="J16" i="11"/>
  <c r="J18" i="11"/>
  <c r="J20" i="11"/>
  <c r="J22" i="11"/>
  <c r="J24" i="11"/>
  <c r="J26" i="11"/>
  <c r="J28" i="11"/>
  <c r="J30" i="11"/>
  <c r="J32" i="11"/>
  <c r="J34" i="11"/>
  <c r="J36" i="11"/>
  <c r="J38" i="11"/>
  <c r="J40" i="11"/>
  <c r="J42" i="11"/>
  <c r="J44" i="11"/>
  <c r="J46" i="11"/>
  <c r="J48" i="11"/>
  <c r="J50" i="11"/>
  <c r="J52" i="11"/>
  <c r="J54" i="11"/>
  <c r="J56" i="11"/>
  <c r="L61" i="11"/>
  <c r="J67" i="11"/>
  <c r="I69" i="11"/>
  <c r="J69" i="11" s="1"/>
  <c r="I74" i="11"/>
  <c r="J74" i="11" s="1"/>
  <c r="L75" i="11"/>
  <c r="I79" i="11"/>
  <c r="J79" i="11" s="1"/>
  <c r="L80" i="11"/>
  <c r="I94" i="11"/>
  <c r="J94" i="11" s="1"/>
  <c r="L95" i="11"/>
  <c r="I104" i="11"/>
  <c r="J104" i="11" s="1"/>
  <c r="I109" i="11"/>
  <c r="J109" i="11" s="1"/>
  <c r="L119" i="11"/>
  <c r="I125" i="11"/>
  <c r="J125" i="11" s="1"/>
  <c r="L126" i="11"/>
  <c r="J135" i="11"/>
  <c r="I137" i="11"/>
  <c r="J137" i="11" s="1"/>
  <c r="L138" i="11"/>
  <c r="I144" i="11"/>
  <c r="J144" i="11" s="1"/>
  <c r="J155" i="11"/>
  <c r="L158" i="11"/>
  <c r="I162" i="11"/>
  <c r="L162" i="11" s="1"/>
  <c r="L163" i="11"/>
  <c r="I170" i="11"/>
  <c r="J170" i="11" s="1"/>
  <c r="L171" i="11"/>
  <c r="K65" i="11"/>
  <c r="K77" i="11"/>
  <c r="K84" i="11"/>
  <c r="K89" i="11"/>
  <c r="K99" i="11"/>
  <c r="K116" i="11"/>
  <c r="K123" i="11"/>
  <c r="K128" i="11"/>
  <c r="K133" i="11"/>
  <c r="K142" i="11"/>
  <c r="K153" i="11"/>
  <c r="K165" i="11"/>
  <c r="I64" i="11"/>
  <c r="L64" i="11" s="1"/>
  <c r="K69" i="11"/>
  <c r="K74" i="11"/>
  <c r="I76" i="11"/>
  <c r="L76" i="11" s="1"/>
  <c r="K79" i="11"/>
  <c r="I81" i="11"/>
  <c r="J81" i="11" s="1"/>
  <c r="K94" i="11"/>
  <c r="I98" i="11"/>
  <c r="L98" i="11" s="1"/>
  <c r="K104" i="11"/>
  <c r="K109" i="11"/>
  <c r="I122" i="11"/>
  <c r="J122" i="11" s="1"/>
  <c r="K125" i="11"/>
  <c r="I127" i="11"/>
  <c r="L127" i="11" s="1"/>
  <c r="K137" i="11"/>
  <c r="I139" i="11"/>
  <c r="J139" i="11" s="1"/>
  <c r="K144" i="11"/>
  <c r="I152" i="11"/>
  <c r="L152" i="11" s="1"/>
  <c r="I159" i="11"/>
  <c r="J159" i="11" s="1"/>
  <c r="K162" i="11"/>
  <c r="I164" i="11"/>
  <c r="J164" i="11" s="1"/>
  <c r="K170" i="11"/>
  <c r="I172" i="11"/>
  <c r="L172" i="11" s="1"/>
  <c r="I93" i="11"/>
  <c r="I103" i="11"/>
  <c r="I108" i="11"/>
  <c r="G7" i="6"/>
  <c r="H7" i="6" s="1"/>
  <c r="G17" i="6"/>
  <c r="H17" i="6" s="1"/>
  <c r="G9" i="6"/>
  <c r="H9" i="6" s="1"/>
  <c r="G12" i="6"/>
  <c r="H12" i="6" s="1"/>
  <c r="G8" i="6"/>
  <c r="H8" i="6" s="1"/>
  <c r="G14" i="6"/>
  <c r="H14" i="6" s="1"/>
  <c r="G22" i="6"/>
  <c r="H22" i="6" s="1"/>
  <c r="G26" i="6"/>
  <c r="H26" i="6" s="1"/>
  <c r="G16" i="6"/>
  <c r="H16" i="6" s="1"/>
  <c r="G27" i="6"/>
  <c r="H27" i="6" s="1"/>
  <c r="G29" i="6"/>
  <c r="H29" i="6" s="1"/>
  <c r="G34" i="6"/>
  <c r="H34" i="6" s="1"/>
  <c r="G10" i="6"/>
  <c r="H10" i="6" s="1"/>
  <c r="G36" i="6"/>
  <c r="H36" i="6" s="1"/>
  <c r="G38" i="6"/>
  <c r="H38" i="6" s="1"/>
  <c r="G40" i="6"/>
  <c r="H40" i="6" s="1"/>
  <c r="G41" i="6"/>
  <c r="H41" i="6" s="1"/>
  <c r="G18" i="6"/>
  <c r="H18" i="6" s="1"/>
  <c r="G19" i="6"/>
  <c r="H19" i="6" s="1"/>
  <c r="H46" i="6"/>
  <c r="H47" i="6"/>
  <c r="H24" i="6"/>
  <c r="H20" i="6"/>
  <c r="G42" i="6"/>
  <c r="H42" i="6" s="1"/>
  <c r="G43" i="6"/>
  <c r="H43" i="6" s="1"/>
  <c r="G15" i="6"/>
  <c r="H15" i="6" s="1"/>
  <c r="G44" i="6"/>
  <c r="H44" i="6" s="1"/>
  <c r="G45" i="6"/>
  <c r="H49" i="6"/>
  <c r="H50" i="6"/>
  <c r="H51" i="6"/>
  <c r="H52" i="6"/>
  <c r="H21" i="6"/>
  <c r="G30" i="6"/>
  <c r="H30" i="6" s="1"/>
  <c r="G31" i="6"/>
  <c r="H31" i="6" s="1"/>
  <c r="G28" i="6"/>
  <c r="H28" i="6" s="1"/>
  <c r="G35" i="6"/>
  <c r="H35" i="6" s="1"/>
  <c r="G33" i="6"/>
  <c r="H33" i="6" s="1"/>
  <c r="G39" i="6"/>
  <c r="H39" i="6" s="1"/>
  <c r="G13" i="6"/>
  <c r="H13" i="6" s="1"/>
  <c r="H53" i="6"/>
  <c r="G37" i="6"/>
  <c r="H37" i="6" s="1"/>
  <c r="G23" i="6"/>
  <c r="H23" i="6" s="1"/>
  <c r="G32" i="6"/>
  <c r="H32" i="6" s="1"/>
  <c r="G6" i="6"/>
  <c r="H6" i="6" s="1"/>
  <c r="H48" i="6"/>
  <c r="C79" i="12"/>
  <c r="C42" i="12"/>
  <c r="C65" i="12"/>
  <c r="C60" i="12"/>
  <c r="C63" i="12"/>
  <c r="C62" i="12"/>
  <c r="C66" i="12"/>
  <c r="C59" i="12"/>
  <c r="C61" i="12"/>
  <c r="C45" i="12"/>
  <c r="J162" i="11" l="1"/>
  <c r="J72" i="11"/>
  <c r="J131" i="11"/>
  <c r="J166" i="11"/>
  <c r="L161" i="11"/>
  <c r="J123" i="11"/>
  <c r="J156" i="11"/>
  <c r="J129" i="11"/>
  <c r="L111" i="11"/>
  <c r="L77" i="11"/>
  <c r="J127" i="11"/>
  <c r="J90" i="11"/>
  <c r="J76" i="11"/>
  <c r="J142" i="11"/>
  <c r="L133" i="11"/>
  <c r="J64" i="11"/>
  <c r="L122" i="11"/>
  <c r="L148" i="11"/>
  <c r="L170" i="11"/>
  <c r="L159" i="11"/>
  <c r="J65" i="11"/>
  <c r="J92" i="11"/>
  <c r="L91" i="11"/>
  <c r="L101" i="11"/>
  <c r="L104" i="11"/>
  <c r="L164" i="11"/>
  <c r="L169" i="11"/>
  <c r="L71" i="11"/>
  <c r="J152" i="11"/>
  <c r="J98" i="11"/>
  <c r="J89" i="11"/>
  <c r="L73" i="11"/>
  <c r="D26" i="4"/>
  <c r="D62" i="4"/>
  <c r="D13" i="4"/>
  <c r="D85" i="4"/>
  <c r="D53" i="4"/>
  <c r="D35" i="4"/>
  <c r="D80" i="4"/>
  <c r="D70" i="4"/>
  <c r="D59" i="4"/>
  <c r="D51" i="4"/>
  <c r="D42" i="4"/>
  <c r="D33" i="4"/>
  <c r="D10" i="4"/>
  <c r="D25" i="4"/>
  <c r="D74" i="4"/>
  <c r="D28" i="4"/>
  <c r="D44" i="4"/>
  <c r="D27" i="4"/>
  <c r="D79" i="4"/>
  <c r="D69" i="4"/>
  <c r="D58" i="4"/>
  <c r="D50" i="4"/>
  <c r="D41" i="4"/>
  <c r="D17" i="4"/>
  <c r="D32" i="4"/>
  <c r="D24" i="4"/>
  <c r="D78" i="4"/>
  <c r="D66" i="4"/>
  <c r="D57" i="4"/>
  <c r="D49" i="4"/>
  <c r="D40" i="4"/>
  <c r="D16" i="4"/>
  <c r="D31" i="4"/>
  <c r="D23" i="4"/>
  <c r="D9" i="4"/>
  <c r="D46" i="4"/>
  <c r="D72" i="4"/>
  <c r="D77" i="4"/>
  <c r="D65" i="4"/>
  <c r="D56" i="4"/>
  <c r="D48" i="4"/>
  <c r="D39" i="4"/>
  <c r="D15" i="4"/>
  <c r="D30" i="4"/>
  <c r="D22" i="4"/>
  <c r="D37" i="4"/>
  <c r="D76" i="4"/>
  <c r="D64" i="4"/>
  <c r="D55" i="4"/>
  <c r="D47" i="4"/>
  <c r="D38" i="4"/>
  <c r="D14" i="4"/>
  <c r="D29" i="4"/>
  <c r="D21" i="4"/>
  <c r="D20" i="4"/>
  <c r="D19" i="4"/>
  <c r="D54" i="4"/>
  <c r="D61" i="4"/>
  <c r="D12" i="4"/>
  <c r="D82" i="4"/>
  <c r="D71" i="4"/>
  <c r="D60" i="4"/>
  <c r="D52" i="4"/>
  <c r="D43" i="4"/>
  <c r="D34" i="4"/>
  <c r="D11" i="4"/>
  <c r="J165" i="11"/>
  <c r="J84" i="11"/>
  <c r="L74" i="11"/>
  <c r="L137" i="11"/>
  <c r="L116" i="11"/>
  <c r="L139" i="11"/>
  <c r="L153" i="11"/>
  <c r="J108" i="11"/>
  <c r="L108" i="11"/>
  <c r="J172" i="11"/>
  <c r="J103" i="11"/>
  <c r="L103" i="11"/>
  <c r="L109" i="11"/>
  <c r="L69" i="11"/>
  <c r="J93" i="11"/>
  <c r="L93" i="11"/>
  <c r="L81" i="11"/>
  <c r="L128" i="11"/>
  <c r="J99" i="11"/>
  <c r="L144" i="11"/>
  <c r="L125" i="11"/>
  <c r="L94" i="11"/>
  <c r="L79" i="11"/>
  <c r="H45" i="6"/>
  <c r="C25" i="12" l="1"/>
</calcChain>
</file>

<file path=xl/sharedStrings.xml><?xml version="1.0" encoding="utf-8"?>
<sst xmlns="http://schemas.openxmlformats.org/spreadsheetml/2006/main" count="4597" uniqueCount="812">
  <si>
    <t>Maracena GR</t>
  </si>
  <si>
    <t>Ayamonte</t>
  </si>
  <si>
    <t>Cordero Moreno, Alfonso</t>
  </si>
  <si>
    <t>Acosta Garcia Quintana, Antonio</t>
  </si>
  <si>
    <t>Caraver Prados, Jose M</t>
  </si>
  <si>
    <t>Fernandez Lineros, Jose A.</t>
  </si>
  <si>
    <t>Moreno Leo, Antonio</t>
  </si>
  <si>
    <t>Soria Moreno, Jose</t>
  </si>
  <si>
    <t>Castellano Dominguez, Felix</t>
  </si>
  <si>
    <t>Acuña Carmona, Pedro</t>
  </si>
  <si>
    <t>Manzano Doña, Francisco</t>
  </si>
  <si>
    <t>Palomino Romera, Francisco</t>
  </si>
  <si>
    <t>Cano Poyatos, Manuel</t>
  </si>
  <si>
    <t>Pineda Pozo, Rafael</t>
  </si>
  <si>
    <t>De los Reyes Jiménez, Juan A.</t>
  </si>
  <si>
    <t>García Arias, Francisco J.</t>
  </si>
  <si>
    <t>Trujillo Vega, Juan V</t>
  </si>
  <si>
    <t>Castro Crespo, Jorge</t>
  </si>
  <si>
    <t>Martín Infante, Antonio J.</t>
  </si>
  <si>
    <t>Ponce Ramos, Domingo</t>
  </si>
  <si>
    <t>Sequera Barrera, Severino</t>
  </si>
  <si>
    <t>Guillén Berraquero, Antonio</t>
  </si>
  <si>
    <t>Gómez Sánchez, Alberto</t>
  </si>
  <si>
    <t>Carnicer Alex, Juan</t>
  </si>
  <si>
    <t>Díaz Rodríguez, Juan M.</t>
  </si>
  <si>
    <t>Torres Pulido, Emilio J.</t>
  </si>
  <si>
    <t>Rodríguez Domínguez, Francisco J.</t>
  </si>
  <si>
    <t>Fuentes Ortega, Francisco</t>
  </si>
  <si>
    <t>Camacho Díaz, Jose L.</t>
  </si>
  <si>
    <t>Camacho Espina, Jose A.</t>
  </si>
  <si>
    <t>Soria Moreno, Antonio</t>
  </si>
  <si>
    <t>Moral Castro, Javier</t>
  </si>
  <si>
    <t>Dadetta, Jose Nestor</t>
  </si>
  <si>
    <t>Bravo Murillo, Adolfo</t>
  </si>
  <si>
    <t>Vega Alonso, Ernesto</t>
  </si>
  <si>
    <t>Rodríguez Martín, Fernando</t>
  </si>
  <si>
    <t>Diaz Rodriguez, Javier</t>
  </si>
  <si>
    <t>Domingo Crespo, Jose M.</t>
  </si>
  <si>
    <t>Ramos Blázquez, Fernando</t>
  </si>
  <si>
    <t>Muñoz Muñoz, Jose</t>
  </si>
  <si>
    <t>Contreras Romero, Juan</t>
  </si>
  <si>
    <t>Gámez Pérez, Antonio</t>
  </si>
  <si>
    <t>Marín Guerrero, Feliciano</t>
  </si>
  <si>
    <t>Per Kofoed</t>
  </si>
  <si>
    <t>González Calle, Jose R.</t>
  </si>
  <si>
    <t>González Castrillo, Manuel J.</t>
  </si>
  <si>
    <t>Sánchez Faraco, Jaime</t>
  </si>
  <si>
    <t>Martín Salas, Jose</t>
  </si>
  <si>
    <t>NOMBRE</t>
  </si>
  <si>
    <t xml:space="preserve">CLASIFICACION </t>
  </si>
  <si>
    <t>Bonus Asistencia</t>
  </si>
  <si>
    <t>Lobillo Villalon, Jose</t>
  </si>
  <si>
    <t>Coronel Coronel, Pedro</t>
  </si>
  <si>
    <t>Planelles Monerris, Antonio</t>
  </si>
  <si>
    <t>Camas Rosado, Christian</t>
  </si>
  <si>
    <t>González Rodríguez, Diego</t>
  </si>
  <si>
    <t>González Calvillo, Rafael</t>
  </si>
  <si>
    <t>Gonzalez Rodriguez, Alejandro</t>
  </si>
  <si>
    <t>Amaya Forte, Salvador</t>
  </si>
  <si>
    <t>Sevilla Bejarano, Juan Jose</t>
  </si>
  <si>
    <t>Cano Acosta, Santiago</t>
  </si>
  <si>
    <t>Martin Cano, Antonio</t>
  </si>
  <si>
    <t>Mira Cantillo, Baldomero</t>
  </si>
  <si>
    <t>Gutierrez Sampedro, Rafael</t>
  </si>
  <si>
    <t>Oliva Delgado, Pedro</t>
  </si>
  <si>
    <t>Rosado Díaz, Antonio</t>
  </si>
  <si>
    <t>Pernía Hernández, Antonio</t>
  </si>
  <si>
    <t>López Fernández, Javier</t>
  </si>
  <si>
    <t>De la Huerga Menéndez, Sergio</t>
  </si>
  <si>
    <t>Sousa López, Manuel</t>
  </si>
  <si>
    <t>Cañada Ramírez, Manuel</t>
  </si>
  <si>
    <t>García Domínguez, Juan</t>
  </si>
  <si>
    <t>Lozano Expósito, Alberto</t>
  </si>
  <si>
    <t>Jiménez Utrera, José</t>
  </si>
  <si>
    <t>TOTAL</t>
  </si>
  <si>
    <t>Martín Ramos, Manuel</t>
  </si>
  <si>
    <t>Castaño Ochoa, Sebastián</t>
  </si>
  <si>
    <t>López Velandia, Moris Andrés</t>
  </si>
  <si>
    <t>Domínguez Cano, Juan</t>
  </si>
  <si>
    <t>Ventura Jiménez, Francisco</t>
  </si>
  <si>
    <t>Rodríguez Acosta, José Antonio</t>
  </si>
  <si>
    <t>Blanca García, Juan A.</t>
  </si>
  <si>
    <t>Vázquez Aguilera, José A.</t>
  </si>
  <si>
    <t>Moreno Guzmán, Juan</t>
  </si>
  <si>
    <t>Díaz Martín, Manuel</t>
  </si>
  <si>
    <t>Antonio Vera, Domingo</t>
  </si>
  <si>
    <t>Muñoz Rodríguez, José L.</t>
  </si>
  <si>
    <t>García Alberdi, Antonio</t>
  </si>
  <si>
    <t>Menchón García, Juan A.</t>
  </si>
  <si>
    <t>Bohorquez Vera, Jose Mª.</t>
  </si>
  <si>
    <t>Carballo Cabello, Bernabé</t>
  </si>
  <si>
    <t>Saavedra Domínguez, Francisco</t>
  </si>
  <si>
    <t>Lepe Sánchez, Manuel</t>
  </si>
  <si>
    <t>Vega Suárez, Cayetano</t>
  </si>
  <si>
    <t>Plata Barrera, Pedro</t>
  </si>
  <si>
    <t>Sánchez Guardía, Isidro</t>
  </si>
  <si>
    <t>Gómez Riballo, Antonio</t>
  </si>
  <si>
    <t>Cano López, Pablo</t>
  </si>
  <si>
    <t>Romero Pareja, Manuel</t>
  </si>
  <si>
    <t>Tallón Taboaba, Francisco</t>
  </si>
  <si>
    <t>Gomariz Portales, Francisco</t>
  </si>
  <si>
    <t>Estrella González, Jorge</t>
  </si>
  <si>
    <t>Fernández Muñoz, Guillermo</t>
  </si>
  <si>
    <t>Rivero Arias, Fernando</t>
  </si>
  <si>
    <t>Torrejón Molina, Dionisio</t>
  </si>
  <si>
    <t>Stand Uribe, Jose Antonio</t>
  </si>
  <si>
    <t>Moreno Ruiz, Gregorio</t>
  </si>
  <si>
    <t>Alonso Suarez, Antonio</t>
  </si>
  <si>
    <t>Borjas Guerrero, Luis</t>
  </si>
  <si>
    <t>Montejano Bódalo, Ángel</t>
  </si>
  <si>
    <t>Alba Cabezas, Rafael</t>
  </si>
  <si>
    <t>Villaviciosa</t>
  </si>
  <si>
    <t>López Perejón, Juan</t>
  </si>
  <si>
    <t>Moreno Expósito, Francisco</t>
  </si>
  <si>
    <t>Mijas</t>
  </si>
  <si>
    <t>Cano López, Jose</t>
  </si>
  <si>
    <t>Gómez Perez, Manuel</t>
  </si>
  <si>
    <t>García Martinez, Cristobal</t>
  </si>
  <si>
    <t>Domínguez Cruz, Francisco</t>
  </si>
  <si>
    <t>González Alvarez, Jose M</t>
  </si>
  <si>
    <t>Hernández Martínez, Javier</t>
  </si>
  <si>
    <t>Marín Guerrero, Diego</t>
  </si>
  <si>
    <t>Martín Vargas, Manuel</t>
  </si>
  <si>
    <t>Ramírez del Valle, Jose Luis</t>
  </si>
  <si>
    <t>Ramírez del Valle, Manuel</t>
  </si>
  <si>
    <t>Sánchez Garcia, Juan R</t>
  </si>
  <si>
    <t>Sánchez Garcia, Tomas</t>
  </si>
  <si>
    <t>Serrano García, Jose</t>
  </si>
  <si>
    <t>Martín Pérez, Vicente</t>
  </si>
  <si>
    <t/>
  </si>
  <si>
    <t>Lagares Cano, José</t>
  </si>
  <si>
    <t>Calle Albarrán, Francisco</t>
  </si>
  <si>
    <t>Trueba Sánchez, Juan C.</t>
  </si>
  <si>
    <t>Calleja Tristán, Alberto</t>
  </si>
  <si>
    <t>Macias Arroyo, José</t>
  </si>
  <si>
    <t>Amate Prieto, Andrés</t>
  </si>
  <si>
    <t>Domínguez Gómez, Ángel</t>
  </si>
  <si>
    <t>Monroy Moreno, Juan Carlos</t>
  </si>
  <si>
    <t>Trueba Sánchez, Juan Carlos</t>
  </si>
  <si>
    <t>La Venus</t>
  </si>
  <si>
    <t>Álvarez Aguilar, Manuel</t>
  </si>
  <si>
    <t>Jurado Gómez, Francisco Pedro</t>
  </si>
  <si>
    <t>Santos Segura, Angel</t>
  </si>
  <si>
    <t>Jiménez López, Clemente</t>
  </si>
  <si>
    <t>Cañal Galbarro, Blas</t>
  </si>
  <si>
    <t>Holguín Muñoz, Pedro</t>
  </si>
  <si>
    <t>García Báez, Antonio</t>
  </si>
  <si>
    <t>Mateo Alcázar, Benito</t>
  </si>
  <si>
    <t>González Marín, Julio</t>
  </si>
  <si>
    <t>Cabral Ángel, José</t>
  </si>
  <si>
    <t>Pérez Domínguez, Dionisio</t>
  </si>
  <si>
    <t>ALMONTE 21/22</t>
  </si>
  <si>
    <t>ALCALÁ 21/22</t>
  </si>
  <si>
    <t>Henao González, Juvenal</t>
  </si>
  <si>
    <t>Mena Jiménez, José</t>
  </si>
  <si>
    <t>Cobo Soriano, Javier</t>
  </si>
  <si>
    <t>Ruiz Jiménez, Andrés</t>
  </si>
  <si>
    <t>Muñoz Moreno, Francisco</t>
  </si>
  <si>
    <t>Marín Bueno, Antonio</t>
  </si>
  <si>
    <t>Ferro Carmo, Carlos Gregorio</t>
  </si>
  <si>
    <t>Pavón Celada, Jose Antonio</t>
  </si>
  <si>
    <t>Valero Alarcón, Enrique</t>
  </si>
  <si>
    <t>García Medina, Francisco</t>
  </si>
  <si>
    <t>Gutierrez Sánchez, Francisco</t>
  </si>
  <si>
    <t>Hernández Castillo, Julio</t>
  </si>
  <si>
    <t>Fonseca Ávila, Cristian S.</t>
  </si>
  <si>
    <t>García Rodríguez Diego</t>
  </si>
  <si>
    <t>Herrero De Lucas, Francisco</t>
  </si>
  <si>
    <t>MIJAS 21/22</t>
  </si>
  <si>
    <t>Sombrero</t>
  </si>
  <si>
    <t>BURGUILLOS 21/22</t>
  </si>
  <si>
    <t>SEVILLA 21/22</t>
  </si>
  <si>
    <t>Bujalance, Joaquín</t>
  </si>
  <si>
    <t>Vela Lara, Andrés</t>
  </si>
  <si>
    <t>RANKING ACUMULADO BANDA TEMP. 21/22</t>
  </si>
  <si>
    <t>Carmona Martín, Agustín</t>
  </si>
  <si>
    <t>Bocanegra Ruiz, Manuel</t>
  </si>
  <si>
    <t>Márquez Pernía, Jerónimo</t>
  </si>
  <si>
    <t>Máximo</t>
  </si>
  <si>
    <t>Sánchez Gómez, Manuel</t>
  </si>
  <si>
    <t>Daddetta, Jose Nestor</t>
  </si>
  <si>
    <t>Rodríguez López, Francisco Manuel</t>
  </si>
  <si>
    <t>Pérez Muñoz,Francisco</t>
  </si>
  <si>
    <t>Cabello Sosa, Juan</t>
  </si>
  <si>
    <t>Gutiérrez Moreno, Rafael</t>
  </si>
  <si>
    <t>Márquez Pernia, Jerónimo</t>
  </si>
  <si>
    <t>Martín Galiano, Francisco</t>
  </si>
  <si>
    <t>Martín Galiano, Vicente</t>
  </si>
  <si>
    <t>García López, José Antonio</t>
  </si>
  <si>
    <t>Gea, Fernando</t>
  </si>
  <si>
    <t>HUMILLADERO 21/22</t>
  </si>
  <si>
    <t>29742675H</t>
  </si>
  <si>
    <t>28354660F</t>
  </si>
  <si>
    <t>Y0911720Z</t>
  </si>
  <si>
    <t>23248786H</t>
  </si>
  <si>
    <t>X99999999</t>
  </si>
  <si>
    <t>DNI</t>
  </si>
  <si>
    <t>75526957V</t>
  </si>
  <si>
    <t>SÁNCHEZ FARACO, JAIME</t>
  </si>
  <si>
    <t>26745824K</t>
  </si>
  <si>
    <t>GOMÁRIZ PORTALES, FRANCISCO JAVIER</t>
  </si>
  <si>
    <t>29741092E</t>
  </si>
  <si>
    <t>MARTÍN SALAS, JOSÉ</t>
  </si>
  <si>
    <t>28353489D</t>
  </si>
  <si>
    <t>MIRA CANTILLO, BALDOMERO</t>
  </si>
  <si>
    <t>29492239Y</t>
  </si>
  <si>
    <t>DÍAZ RODRÍGUEZ, JAVIER</t>
  </si>
  <si>
    <t>X5145438Q</t>
  </si>
  <si>
    <t>KOFOED, PER</t>
  </si>
  <si>
    <t>33371451S</t>
  </si>
  <si>
    <t>MUÑOZ MUÑOZ, JOSÉ</t>
  </si>
  <si>
    <t>48925054Y</t>
  </si>
  <si>
    <t>SOUSA LÓPEZ, MANUEL</t>
  </si>
  <si>
    <t>44235255E</t>
  </si>
  <si>
    <t>CAMACHO ESPINA, JOSÉ ANTONIO</t>
  </si>
  <si>
    <t>48916225D</t>
  </si>
  <si>
    <t>RODRÍGUEZ DOMÍNGUEZ, FRANCISCO J.</t>
  </si>
  <si>
    <t>22449098V</t>
  </si>
  <si>
    <t>MENCHÓN GARCÍA, JUAN ANTONIO</t>
  </si>
  <si>
    <t>29746898D</t>
  </si>
  <si>
    <t>MARÍN GUERRERO, FELICIANO</t>
  </si>
  <si>
    <t>29736242W</t>
  </si>
  <si>
    <t>CAMACHO DÍAZ, JOSÉ LUIS</t>
  </si>
  <si>
    <t>29784957A</t>
  </si>
  <si>
    <t>GONZÁLEZ CASTRILLO, MANUEL JESÚS</t>
  </si>
  <si>
    <t>28407447D</t>
  </si>
  <si>
    <t>GONZÁLEZ CALLE, JOSÉ RAMÓN</t>
  </si>
  <si>
    <t>26207855E</t>
  </si>
  <si>
    <t>RAMOS BLÁZQUEZ, FERNANDO</t>
  </si>
  <si>
    <t>04577085Q</t>
  </si>
  <si>
    <t>DOMINGO CRESPO, JOSÉ MANUEL</t>
  </si>
  <si>
    <t>80128244Q</t>
  </si>
  <si>
    <t>MORAL CASTRO, JAVIER</t>
  </si>
  <si>
    <t>75528972P</t>
  </si>
  <si>
    <t>CANO LÓPEZ, PABLO</t>
  </si>
  <si>
    <t>29755528Z</t>
  </si>
  <si>
    <t>SERRANO GARCÍA, JOSÉ</t>
  </si>
  <si>
    <t>24860582C</t>
  </si>
  <si>
    <t>GONZÁLEZ RODRÍGUEZ, DIEGO</t>
  </si>
  <si>
    <t>75547307N</t>
  </si>
  <si>
    <t>MARTÍN INFANTES, ANTONIO JOSÉ</t>
  </si>
  <si>
    <t>28897101Q</t>
  </si>
  <si>
    <t>GONZÁLEZ RODRÍGUEZ, ALEJANDRO ANTONIO</t>
  </si>
  <si>
    <t>26446898A</t>
  </si>
  <si>
    <t>GARCÍA MARTÍNEZ, CRISTÓBAL</t>
  </si>
  <si>
    <t>28885555A</t>
  </si>
  <si>
    <t>SÁNCHEZ GUARDIA, ISIDRO</t>
  </si>
  <si>
    <t>30443726Y</t>
  </si>
  <si>
    <t>BRAVO MURILLO, ADOLFO</t>
  </si>
  <si>
    <t>75340105V</t>
  </si>
  <si>
    <t>RODRÍGUEZ MARTÍN, FERNANDO</t>
  </si>
  <si>
    <t>28811977S</t>
  </si>
  <si>
    <t>GUTIÉRREZ SAMPEDRO, RAFAEL</t>
  </si>
  <si>
    <t>52271032J</t>
  </si>
  <si>
    <t>MORENO LEO, ANTONIO</t>
  </si>
  <si>
    <t>75364503N</t>
  </si>
  <si>
    <t>ROSADO DÍAZ, ANTONIO</t>
  </si>
  <si>
    <t>75386165P</t>
  </si>
  <si>
    <t>GUILLÉN BERRAQUERO, ANTONIO</t>
  </si>
  <si>
    <t>30048783L</t>
  </si>
  <si>
    <t>GÓMEZ RIBAYO, ANTONIO</t>
  </si>
  <si>
    <t>25302662C</t>
  </si>
  <si>
    <t>SORIA MORENO, ANTONIO</t>
  </si>
  <si>
    <t>28349293E</t>
  </si>
  <si>
    <t>PLANELLES MONERRIS, ANTONIO DE LOS REYES</t>
  </si>
  <si>
    <t>X7785753T</t>
  </si>
  <si>
    <t>DADDETTA, JOSÉ NESTOR</t>
  </si>
  <si>
    <t>80046684Z</t>
  </si>
  <si>
    <t>BLANCA GARCÍA, JUAN ANTONIO</t>
  </si>
  <si>
    <t>28580078W</t>
  </si>
  <si>
    <t>GARCÍA ARIAS, FRANCISCO J.</t>
  </si>
  <si>
    <t>25960122E</t>
  </si>
  <si>
    <t>TORRES PULIDO, EMILIO JOSÉ</t>
  </si>
  <si>
    <t>28412353Q</t>
  </si>
  <si>
    <t>LOBILLO VILLALÓN, JOSÉ</t>
  </si>
  <si>
    <t>28665484D</t>
  </si>
  <si>
    <t>DÍAZ RODRÍGUEZ, JUAN MARÍA</t>
  </si>
  <si>
    <t>75569065N</t>
  </si>
  <si>
    <t>SEQUERA BARRERA, SEVERINO</t>
  </si>
  <si>
    <t>75518363W</t>
  </si>
  <si>
    <t>CONTRERAS ROMERO, JUAN</t>
  </si>
  <si>
    <t>31861913J</t>
  </si>
  <si>
    <t>TORREJÓN MOLINA, DIONISIO</t>
  </si>
  <si>
    <t>29473376A</t>
  </si>
  <si>
    <t>PONCE RAMOS, DOMINGO</t>
  </si>
  <si>
    <t>28561760S</t>
  </si>
  <si>
    <t>RAMÍREZ DEL VALLE, MANUEL</t>
  </si>
  <si>
    <t>26108603S</t>
  </si>
  <si>
    <t>MORENO GUZMÁN, JUAN</t>
  </si>
  <si>
    <t>29481994L</t>
  </si>
  <si>
    <t>ANTONIO VERA, DOMINGO J.</t>
  </si>
  <si>
    <t>24203427K</t>
  </si>
  <si>
    <t>HERNÁNDEZ MARTÍNEZ, JAVIER</t>
  </si>
  <si>
    <t>28565575N</t>
  </si>
  <si>
    <t>MARTÍN VARGAS, MANUEL</t>
  </si>
  <si>
    <t>STAND URIBE, JOSÉ ANTONIO</t>
  </si>
  <si>
    <t>75411021R</t>
  </si>
  <si>
    <t>CARAVER PRADOS, JOSÉ MIGUEL</t>
  </si>
  <si>
    <t>28728907K</t>
  </si>
  <si>
    <t>VEGA ALONSO, ERNESTO</t>
  </si>
  <si>
    <t>30403428G</t>
  </si>
  <si>
    <t>ALBA CABEZA, RAFAEL</t>
  </si>
  <si>
    <t>80136244N</t>
  </si>
  <si>
    <t>CANO POYATO, MANUEL</t>
  </si>
  <si>
    <t>52750303X</t>
  </si>
  <si>
    <t>TRUEBA SÁNCHEZ, JUAN CARLOS</t>
  </si>
  <si>
    <t>28421185Q</t>
  </si>
  <si>
    <t>BOHÓRQUEZ VERA, JOSÉ Mª</t>
  </si>
  <si>
    <t>34079418L</t>
  </si>
  <si>
    <t>RAMÍREZ DEL VALLE, JOSÉ LUIS</t>
  </si>
  <si>
    <t>30002348K</t>
  </si>
  <si>
    <t>VENTURA JIMÉNEZ, FRANCISCO</t>
  </si>
  <si>
    <t>75407294T</t>
  </si>
  <si>
    <t>GÓMEZ PÉREZ, MANUEL</t>
  </si>
  <si>
    <t>09797767C</t>
  </si>
  <si>
    <t>DE LA HUERGA MENÉNDEZ, SERGIO</t>
  </si>
  <si>
    <t>34030115M</t>
  </si>
  <si>
    <t>GONZÁLEZ ÁLVAREZ, JOSÉ MANUEL</t>
  </si>
  <si>
    <t>75366301Q</t>
  </si>
  <si>
    <t>LÓPEZ PEREJÓN, JUAN</t>
  </si>
  <si>
    <t>26143221H</t>
  </si>
  <si>
    <t>SÁNCHEZ GARCÍA, JUAN RAMÓN</t>
  </si>
  <si>
    <t>X06800190X</t>
  </si>
  <si>
    <t>CASTAÑO OCHOA, SEBASTIÁN</t>
  </si>
  <si>
    <t>24778323D</t>
  </si>
  <si>
    <t>GÁMEZ PÉREZ, ANTONIO</t>
  </si>
  <si>
    <t>28881046S</t>
  </si>
  <si>
    <t>SEVILLA BEJARANO, JUAN JOSÉ</t>
  </si>
  <si>
    <t>32019418Z</t>
  </si>
  <si>
    <t>GÓMEZ SÁNCHEZ, ALBERTO</t>
  </si>
  <si>
    <t>29789041Q</t>
  </si>
  <si>
    <t>CALLE ALBARRÁN, FRANCISCO</t>
  </si>
  <si>
    <t>29729171S</t>
  </si>
  <si>
    <t>DOMÍNGUEZ CANO, JUAN</t>
  </si>
  <si>
    <t>FERNÁNDEZ LINEROS, JOSÉ ANTONIO</t>
  </si>
  <si>
    <t>29786946Z</t>
  </si>
  <si>
    <t>VEGA SUÁREZ, CAYETANO</t>
  </si>
  <si>
    <t>75350753Q</t>
  </si>
  <si>
    <t>CORDERO MORENO, ALFONSO ANTONIO</t>
  </si>
  <si>
    <t>28523172K</t>
  </si>
  <si>
    <t>CARMONA MARTÍN, AGUSTÍN</t>
  </si>
  <si>
    <t>28683407S</t>
  </si>
  <si>
    <t>VÁZQUEZ AGUILERA, JOSÉ ANTONIO</t>
  </si>
  <si>
    <t>75357153E</t>
  </si>
  <si>
    <t>PERNÍA HERNÁNDEZ, ANTONIO</t>
  </si>
  <si>
    <t>48905647B</t>
  </si>
  <si>
    <t>MARTÍN PÉREZ, VICENTE</t>
  </si>
  <si>
    <t>48004772T</t>
  </si>
  <si>
    <t>CHACÓN LÓPEZ, CARLOS JAVIER</t>
  </si>
  <si>
    <t>24173371A</t>
  </si>
  <si>
    <t>COBO SORIANO, FRANCISCO JAVIER</t>
  </si>
  <si>
    <t>29727218V</t>
  </si>
  <si>
    <t>CANO ACOSTA, SANTIAGO</t>
  </si>
  <si>
    <t>31294783V</t>
  </si>
  <si>
    <t>ACOSTA GARCÍA-QUINTANA, ANTONIO V.</t>
  </si>
  <si>
    <t>29443800M</t>
  </si>
  <si>
    <t>AMATE PRIETO, ANDRÉS</t>
  </si>
  <si>
    <t>28560944G</t>
  </si>
  <si>
    <t>CAÑAL GALBARRO, BLAS</t>
  </si>
  <si>
    <t>25317537B</t>
  </si>
  <si>
    <t>SORIA MORENO, JOSÉ</t>
  </si>
  <si>
    <t>75536337J</t>
  </si>
  <si>
    <t>MARTÍN RAMOS, MANUEL JESÚS</t>
  </si>
  <si>
    <t>48916766K</t>
  </si>
  <si>
    <t>LOZANO EXPÓSITO, ALBERTO JOSÉ</t>
  </si>
  <si>
    <t>28740644M</t>
  </si>
  <si>
    <t>MONROY MORENO, JUAN CARLOS</t>
  </si>
  <si>
    <t>29747788W</t>
  </si>
  <si>
    <t>OLIVA DELGADO, PEDRO</t>
  </si>
  <si>
    <t>28668899C</t>
  </si>
  <si>
    <t>PINEDA POZO, RAFAEL</t>
  </si>
  <si>
    <t>31559062A</t>
  </si>
  <si>
    <t>TRUJILLO VEGA, JUAN VICENTE</t>
  </si>
  <si>
    <t>52245376W</t>
  </si>
  <si>
    <t>ÁLVAREZ AGUILAR, MANUEL</t>
  </si>
  <si>
    <t>24861657Z</t>
  </si>
  <si>
    <t>MENA JIMÉNEZ, JOSÉ</t>
  </si>
  <si>
    <t>79167173T</t>
  </si>
  <si>
    <t>HENAO GONZÁLEZ, JUVENAL</t>
  </si>
  <si>
    <t>29790645X</t>
  </si>
  <si>
    <t>CASTELLANO DOMÍNGUEZ, FÉLIX PABLO</t>
  </si>
  <si>
    <t>14318585G</t>
  </si>
  <si>
    <t>DE LOS REYES JIMÉNEZ, JUAN ANTONIO</t>
  </si>
  <si>
    <t>29765004Z</t>
  </si>
  <si>
    <t>GARCÍA DOMÍNGUEZ, JUAN</t>
  </si>
  <si>
    <t>28851604J</t>
  </si>
  <si>
    <t>GARCÍA ALBERDI, ANTONIO</t>
  </si>
  <si>
    <t>75628542B</t>
  </si>
  <si>
    <t>JIMÉNEZ LÓPEZ, CLEMENTE</t>
  </si>
  <si>
    <t>HOLGUIN MUÑOZ, PEDRO</t>
  </si>
  <si>
    <t>52571213K</t>
  </si>
  <si>
    <t>AMAYA FORTES, SALVADOR</t>
  </si>
  <si>
    <t>30428966N</t>
  </si>
  <si>
    <t>MUÑOZ MORENO, FRANCISCO</t>
  </si>
  <si>
    <t>27903918L</t>
  </si>
  <si>
    <t>MUÑOZ RODRÍGUEZ, JOSÉ LUIS</t>
  </si>
  <si>
    <t>28424538B</t>
  </si>
  <si>
    <t>PLATA BARRERA, PEDRO</t>
  </si>
  <si>
    <t>29726636X</t>
  </si>
  <si>
    <t>SÁNCHEZ GÓMEZ, MANUEL</t>
  </si>
  <si>
    <t>29720181H</t>
  </si>
  <si>
    <t>LAGARES CANO, JOSÉ</t>
  </si>
  <si>
    <t>77151733G</t>
  </si>
  <si>
    <t>LÓPEZ VELANDIA, MORIS ANDRÉS</t>
  </si>
  <si>
    <t>28453999D</t>
  </si>
  <si>
    <t>ACUÑA CARMONA, PEDRO</t>
  </si>
  <si>
    <t>28339040G</t>
  </si>
  <si>
    <t>VELA LARA, ANDRÉS</t>
  </si>
  <si>
    <t>30198522M</t>
  </si>
  <si>
    <t>MORENO EXPÓSITO, FRANCISCO</t>
  </si>
  <si>
    <t>26162873M</t>
  </si>
  <si>
    <t>SÁNCHEZ GARCÍA, TOMÁS</t>
  </si>
  <si>
    <t>24290369T</t>
  </si>
  <si>
    <t>RIVERO ARIAS, FERNANDO</t>
  </si>
  <si>
    <t>28665639A</t>
  </si>
  <si>
    <t>RODRÍGUEZ ACOSTA, JOSÉ ANTONIO</t>
  </si>
  <si>
    <t>75412420C</t>
  </si>
  <si>
    <t>JURADO GÓMEZ, FRANCISCO PEDRO</t>
  </si>
  <si>
    <t>X3528777W</t>
  </si>
  <si>
    <t>ESTRELLA GONZÁLES, JORGE A.</t>
  </si>
  <si>
    <t>29724358D</t>
  </si>
  <si>
    <t>SAAVEDRA DOMÍNGUEZ, FRANCISCO</t>
  </si>
  <si>
    <t>32009587G</t>
  </si>
  <si>
    <t>BORJAS GUERRERO, LUIS</t>
  </si>
  <si>
    <t>27379917G</t>
  </si>
  <si>
    <t>FERNÁNDEZ MUÑOZ, GUILLERMO</t>
  </si>
  <si>
    <t>29689238X</t>
  </si>
  <si>
    <t>FUENTES ORTEGA, FRANCISCO</t>
  </si>
  <si>
    <t>75543940A</t>
  </si>
  <si>
    <t>CARBALLO CABELLO, BERNABÉ</t>
  </si>
  <si>
    <t>30063623R</t>
  </si>
  <si>
    <t>GONZÁLEZ CALVILLO, RAFAEL M.</t>
  </si>
  <si>
    <t>28511601L</t>
  </si>
  <si>
    <t>JIMÉNEZ UTRERA, JOSÉ</t>
  </si>
  <si>
    <t>28383528X</t>
  </si>
  <si>
    <t>CASTRO CRESPO, JORGE</t>
  </si>
  <si>
    <t>26201996M</t>
  </si>
  <si>
    <t>CARNICER ALEX, JUAN JOSÉ</t>
  </si>
  <si>
    <t>29707449M</t>
  </si>
  <si>
    <t>MARÍN GUERRERO, DIEGO</t>
  </si>
  <si>
    <t>29745098A</t>
  </si>
  <si>
    <t>RODRÍGUEZ LÓPEZ, FRANCISCO M.</t>
  </si>
  <si>
    <t>27857057D</t>
  </si>
  <si>
    <t>GONZÁLEZ MARÍN, MANUEL JULIO</t>
  </si>
  <si>
    <t>49527722M</t>
  </si>
  <si>
    <t>SANTOS SEGURA, ANGEL</t>
  </si>
  <si>
    <t>24732238Q</t>
  </si>
  <si>
    <t>RUIZ GUTIÉRREZ, ANDRÉS</t>
  </si>
  <si>
    <t>28808935D</t>
  </si>
  <si>
    <t>LÓPEZ FERNÁNDEZ, JAVIER</t>
  </si>
  <si>
    <t>24278674N</t>
  </si>
  <si>
    <t>TALLÓN TABOADA, FRANCISCO</t>
  </si>
  <si>
    <t>24848892Z</t>
  </si>
  <si>
    <t>ROMERO PAREJA, JOSÉ MANUEL</t>
  </si>
  <si>
    <t>24776146V</t>
  </si>
  <si>
    <t>MARÍN BUENO, ANTONIO</t>
  </si>
  <si>
    <t>75536381B</t>
  </si>
  <si>
    <t>CANO LÓPEZ, JOSÉ</t>
  </si>
  <si>
    <t>75363756R</t>
  </si>
  <si>
    <t>PÉREZ MUÑOZ, FRANCISCO</t>
  </si>
  <si>
    <t>44243285W</t>
  </si>
  <si>
    <t>CAMAS ROSADO, CHRISTIAN</t>
  </si>
  <si>
    <t>30471042K</t>
  </si>
  <si>
    <t>MORENO RUIZ, GREGORIO</t>
  </si>
  <si>
    <t>5554453</t>
  </si>
  <si>
    <t>FERRO DO CARMO, CARLOS GREGORIO</t>
  </si>
  <si>
    <t>75537685G</t>
  </si>
  <si>
    <t>LEPE SÁNCHEZ, MANUEL</t>
  </si>
  <si>
    <t>24792531A</t>
  </si>
  <si>
    <t>PAVÓN CELADA, JOSÉ ANTONIO</t>
  </si>
  <si>
    <t>29470206F</t>
  </si>
  <si>
    <t>DÍAZ MARTÍN, MANUEL ANTONIO</t>
  </si>
  <si>
    <t>24280762F</t>
  </si>
  <si>
    <t>ALONSO SUÁREZ, ANTONIO</t>
  </si>
  <si>
    <t>27335549A</t>
  </si>
  <si>
    <t>VALERO ALARCÓN, ENRIQUE</t>
  </si>
  <si>
    <t>27325787Q</t>
  </si>
  <si>
    <t>GARCÍA MEDINA, FRANCISCO</t>
  </si>
  <si>
    <t>29725064W</t>
  </si>
  <si>
    <t>DOMÍNGUEZ CRUZ, FRANCISCO</t>
  </si>
  <si>
    <t>02177867C</t>
  </si>
  <si>
    <t>GUTIÉRREZ SÁNCHEZ, FRANCISCO</t>
  </si>
  <si>
    <t>78981024J</t>
  </si>
  <si>
    <t>HERNÁNDEZ CASTILLO, JULIO HORACIO</t>
  </si>
  <si>
    <t>06187184T</t>
  </si>
  <si>
    <t>MONTEJANO BODALO, ÁNGEL</t>
  </si>
  <si>
    <t>02834813V</t>
  </si>
  <si>
    <t>CALLEJA TRISTÁN, ALBERTO</t>
  </si>
  <si>
    <t>75545488X</t>
  </si>
  <si>
    <t>CORONEL CORONEL, PEDRO</t>
  </si>
  <si>
    <t>FONSECA ÁVILA, CRISTIAN SHAYAN</t>
  </si>
  <si>
    <t>75947656T</t>
  </si>
  <si>
    <t>GARCÍA RODRÍGUEZ, DIEGO</t>
  </si>
  <si>
    <t>28225526H</t>
  </si>
  <si>
    <t>PALOMINO ROMERA, FRANCISCO</t>
  </si>
  <si>
    <t>13024963V</t>
  </si>
  <si>
    <t>HERRERO DE LUCAS, FRANCISCO</t>
  </si>
  <si>
    <t>31318057S</t>
  </si>
  <si>
    <t>MANZANO DOÑA, FRANCISCO DE ASÍS</t>
  </si>
  <si>
    <t>28745032T</t>
  </si>
  <si>
    <t>CABELLO SOUSA, JUAN JOSÉ</t>
  </si>
  <si>
    <t>28299104L</t>
  </si>
  <si>
    <t>BOCANEGRA RUIZ, MANUEL</t>
  </si>
  <si>
    <t>53349634F</t>
  </si>
  <si>
    <t>GUTIÉRREZ MORENO, RAFAEL</t>
  </si>
  <si>
    <t>31625204C</t>
  </si>
  <si>
    <t>GARCÍA BÁEZ, ANTONIO</t>
  </si>
  <si>
    <t>27886006R</t>
  </si>
  <si>
    <t>CAÑADA RAMÍREZ, MANUEL</t>
  </si>
  <si>
    <t>52298597R</t>
  </si>
  <si>
    <t>MÁRQUEZ PERNÍA, JERÓNIMO</t>
  </si>
  <si>
    <t>S/DNI</t>
  </si>
  <si>
    <t>MARTÍN GALIANO, FRANCISCO</t>
  </si>
  <si>
    <t>49733806D</t>
  </si>
  <si>
    <t>MARTÍN GALIANO, VICENTE</t>
  </si>
  <si>
    <t>75399370B</t>
  </si>
  <si>
    <t>GARCÍA LÓPEZ, JOSÉ ANTONIO</t>
  </si>
  <si>
    <t>MATEO ALCÁZAR, BENITO</t>
  </si>
  <si>
    <t>75494127P</t>
  </si>
  <si>
    <t>MACÍAS ARROYO, JOSÉ</t>
  </si>
  <si>
    <t>29770104P</t>
  </si>
  <si>
    <t>DOMÍNGUEZ GÓMEZ, ANGEL</t>
  </si>
  <si>
    <t>31605599B</t>
  </si>
  <si>
    <t>CABRAL ANGEL, JOSÉ</t>
  </si>
  <si>
    <t>28414141X</t>
  </si>
  <si>
    <t>PÉREZ DOMÍNGUEZ, DIONISIO</t>
  </si>
  <si>
    <t>6224643S</t>
  </si>
  <si>
    <t>MARTIN CANO, ANTONIO</t>
  </si>
  <si>
    <t>26455114P</t>
  </si>
  <si>
    <t>PÉREZ MILLÁN, JUAN ANTONIO</t>
  </si>
  <si>
    <t>25916807Q</t>
  </si>
  <si>
    <t>DELGADO TORRES, RICARDO</t>
  </si>
  <si>
    <t>26429470D</t>
  </si>
  <si>
    <t>ORCERA MURO, PEDRO JOSÉ</t>
  </si>
  <si>
    <t>26484224T</t>
  </si>
  <si>
    <t>MARÍN BERNABEU, ANTONIO MANUEL</t>
  </si>
  <si>
    <t>26180501S</t>
  </si>
  <si>
    <t>FUENTES VARGAS, ANTONIO</t>
  </si>
  <si>
    <t>25951086W</t>
  </si>
  <si>
    <t>CAÑADA BAGO, FRANCISCO</t>
  </si>
  <si>
    <t>40522272K</t>
  </si>
  <si>
    <t>DE LA TORRE RUIZ, JOSÉ ANTONIO</t>
  </si>
  <si>
    <t>15793912L</t>
  </si>
  <si>
    <t>GARCÍA GARCÍA, PATXI</t>
  </si>
  <si>
    <t>27343684L</t>
  </si>
  <si>
    <t>DE LA OSSA AMORAGA, JAVIER</t>
  </si>
  <si>
    <t>77153101S</t>
  </si>
  <si>
    <t>ZOTOV GRIMA, ARTURO DANIEL</t>
  </si>
  <si>
    <t>24206489R</t>
  </si>
  <si>
    <t>FERNÁNDEZ MAIQUEZ, RICARDO</t>
  </si>
  <si>
    <t>24122511L</t>
  </si>
  <si>
    <t>SÁNCHEZ ALBANCHEL, RAFAEL</t>
  </si>
  <si>
    <t>29720800Q</t>
  </si>
  <si>
    <t>SALGADO LÓPEZ, RAFAEL</t>
  </si>
  <si>
    <t>23671923R</t>
  </si>
  <si>
    <t>LINDE PRIETO, MANUEL</t>
  </si>
  <si>
    <t>23659854F</t>
  </si>
  <si>
    <t>BARRAGÁN RODA, JOSÉ LUIS</t>
  </si>
  <si>
    <t>53806016T</t>
  </si>
  <si>
    <t>MORALES OTERO, MARCOS</t>
  </si>
  <si>
    <t>23679858R</t>
  </si>
  <si>
    <t>GARCÍA HERNÁNDEZ, ANTONIO</t>
  </si>
  <si>
    <t>24215680S</t>
  </si>
  <si>
    <t>RUIZ LÓPEZ, ANTONIO</t>
  </si>
  <si>
    <t>23675728B</t>
  </si>
  <si>
    <t>MOLINA RAMÍREZ, CARLOS</t>
  </si>
  <si>
    <t>23563190N</t>
  </si>
  <si>
    <t>MARTÍN VIVALDI, JUAN ANTONIO</t>
  </si>
  <si>
    <t>24115026D</t>
  </si>
  <si>
    <t>MARTÍN LÓPEZ, JUAN ANTONIO</t>
  </si>
  <si>
    <t>23626833Z</t>
  </si>
  <si>
    <t>IGLESIAS GARCÍA, JOSÉ</t>
  </si>
  <si>
    <t>29735450S</t>
  </si>
  <si>
    <t>MORALES MARTÍNEZ, GREGORIO</t>
  </si>
  <si>
    <t>28354828Z</t>
  </si>
  <si>
    <t>LAZO BLANCO, JOSÉ</t>
  </si>
  <si>
    <t>29621509Q</t>
  </si>
  <si>
    <t>SERRANO GÓMEZ, JOSÉ</t>
  </si>
  <si>
    <t>74913549L</t>
  </si>
  <si>
    <t>MUÑOZ DOBLAS, JOSÉ LUIS</t>
  </si>
  <si>
    <t>75642038Y</t>
  </si>
  <si>
    <t>BUJALANCE FERNÁNDEZ, JOAQUÍN</t>
  </si>
  <si>
    <t>25291978M</t>
  </si>
  <si>
    <t>SANCHO LÓPEZ, FRANCISCO</t>
  </si>
  <si>
    <t>75426952Q</t>
  </si>
  <si>
    <t>ROMÁN RUBIO, JOSÉ</t>
  </si>
  <si>
    <t>51961955X</t>
  </si>
  <si>
    <t>GEA BERMEJO, FERNANDO</t>
  </si>
  <si>
    <t>30250891A</t>
  </si>
  <si>
    <t>PÉREZ FUENTES, ALEJANDRO</t>
  </si>
  <si>
    <t>Ramos Román, Antonio</t>
  </si>
  <si>
    <t>Muñoz Muñoz, José</t>
  </si>
  <si>
    <t>Daddetta, José Nestor</t>
  </si>
  <si>
    <t>Sevilla Bejarano, Juan José</t>
  </si>
  <si>
    <t>Stand Uribe, José Antonio</t>
  </si>
  <si>
    <t>Díaz Rodríguez, Javier</t>
  </si>
  <si>
    <t>Gomáriz Portales, Francisco Javier</t>
  </si>
  <si>
    <t>González Calle, José Ramón</t>
  </si>
  <si>
    <t>Camacho Espina, José Antonio</t>
  </si>
  <si>
    <t>Kofoed, Per</t>
  </si>
  <si>
    <t>Menchón García, Juan Antonio</t>
  </si>
  <si>
    <t>Antonio Vera, Domingo J.</t>
  </si>
  <si>
    <t>Martín Infantes, Antonio José</t>
  </si>
  <si>
    <t>Gutiérrez Sampedro, Rafael</t>
  </si>
  <si>
    <t>González Rodríguez, Alejandro Antonio</t>
  </si>
  <si>
    <t>Torres Pulido, Emilio José</t>
  </si>
  <si>
    <t>Sánchez Guardia, Isidro</t>
  </si>
  <si>
    <t>Domingo Crespo, José Manuel</t>
  </si>
  <si>
    <t>García Martínez, Cristóbal</t>
  </si>
  <si>
    <t>Cano Poyato, Manuel</t>
  </si>
  <si>
    <t>Planelles Monerris, Antonio de los reyes</t>
  </si>
  <si>
    <t>Gómez Pérez, Manuel</t>
  </si>
  <si>
    <t>Cobo Soriano, Francisco Javier</t>
  </si>
  <si>
    <t>Lobillo Villalón, José</t>
  </si>
  <si>
    <t>Sánchez García, Juan Ramón</t>
  </si>
  <si>
    <t>Díaz Rodríguez, Juan María</t>
  </si>
  <si>
    <t>Caraver Prados, José Miguel</t>
  </si>
  <si>
    <t>Alba Cabeza, Rafael</t>
  </si>
  <si>
    <t>Holguin Muñoz, Pedro</t>
  </si>
  <si>
    <t>Vázquez Aguilera, José Antonio</t>
  </si>
  <si>
    <t>Montejano Bodalo, Ángel</t>
  </si>
  <si>
    <t>Bohórquez Vera, José Mª</t>
  </si>
  <si>
    <t>González Marín, Manuel Julio</t>
  </si>
  <si>
    <t>Cabello Sousa, Juan José</t>
  </si>
  <si>
    <t>Manzano Doña, Francisco de Asís</t>
  </si>
  <si>
    <t>González Álvarez, José Manuel</t>
  </si>
  <si>
    <t>Cabral Angel, José</t>
  </si>
  <si>
    <t>ALCALÁ 22/23</t>
  </si>
  <si>
    <t>RAMOS ROMÁN, ANTONIO</t>
  </si>
  <si>
    <t>28655911G</t>
  </si>
  <si>
    <t>IRISARRI CRUZ, FERNANDO</t>
  </si>
  <si>
    <t>MIJAS 22/23</t>
  </si>
  <si>
    <t>MARÍN BERNABEU, ANTONIO</t>
  </si>
  <si>
    <t>CABRERA SÁNCHEZ, JUAN</t>
  </si>
  <si>
    <t>SAAVEDRA ROMERO, FRANCISCO</t>
  </si>
  <si>
    <t>CARNERO PARRADO, CARLOS</t>
  </si>
  <si>
    <t>GARCÍA CARRILLO, JUAN</t>
  </si>
  <si>
    <t>RODRÍGUEZ ACOSTA, JOSE ANTONIO</t>
  </si>
  <si>
    <t>MACÍAS JIMÉNEZ, MANUEL</t>
  </si>
  <si>
    <t>FERNÁNDEZ SÁNCHEZ-ARJONA, FRANCISCO JOSÉ</t>
  </si>
  <si>
    <t>BOLLULLOS 22/23</t>
  </si>
  <si>
    <t>BURGUILLOS 22/23</t>
  </si>
  <si>
    <t>COBREROS VALDERRAMA, MANUEL</t>
  </si>
  <si>
    <t>MARTÍN VALVERDE, JAVIER</t>
  </si>
  <si>
    <t>NAVARRO GUILLÉN, JUAN ANTONIO</t>
  </si>
  <si>
    <t>COBRERO VALDERRAMA, MANUEL</t>
  </si>
  <si>
    <t>GUTIERREZ MORENO, RAFAEL</t>
  </si>
  <si>
    <t>JUAN DEL VALLE, ADRIÁN</t>
  </si>
  <si>
    <t>LÓPEZ SAMPEDRO, ALVARO</t>
  </si>
  <si>
    <t>GUTIERREZ MORENO, KEVIN</t>
  </si>
  <si>
    <t>TOSSE RIAÑO, SANDRA PATRICIA</t>
  </si>
  <si>
    <t>ALCALÁ 23/24</t>
  </si>
  <si>
    <t>Jugador</t>
  </si>
  <si>
    <t>Puntos</t>
  </si>
  <si>
    <t>JESÚS CORREIA, JUAN LEONEL</t>
  </si>
  <si>
    <t>BOGALLO JIMÉNEZ, RAFAEL</t>
  </si>
  <si>
    <t>JIMÉNEZ TORRES, ANDRÉS</t>
  </si>
  <si>
    <t>BURGUILLOS 23/24</t>
  </si>
  <si>
    <t>Nombre</t>
  </si>
  <si>
    <t>Apellidos</t>
  </si>
  <si>
    <t>Apuntado</t>
  </si>
  <si>
    <t>Pagado</t>
  </si>
  <si>
    <t>FRANCISCO JAVIER</t>
  </si>
  <si>
    <t>COBO SORIANO</t>
  </si>
  <si>
    <t>SI</t>
  </si>
  <si>
    <t>ÁNGEL</t>
  </si>
  <si>
    <t>RUIZ AMEZCUA</t>
  </si>
  <si>
    <t>PER</t>
  </si>
  <si>
    <t>KOFOED</t>
  </si>
  <si>
    <t>FERNANDO</t>
  </si>
  <si>
    <t>RAMOS BLÁZQUEZ</t>
  </si>
  <si>
    <t>FRANCISCO</t>
  </si>
  <si>
    <t>TALLÓN TABOADA</t>
  </si>
  <si>
    <t>JOSÉ MANUEL</t>
  </si>
  <si>
    <t>DOMINGO CRESPO</t>
  </si>
  <si>
    <t>RICARDO</t>
  </si>
  <si>
    <t>FERNÁNDEZ MAIQUEZ</t>
  </si>
  <si>
    <t>JAVIER</t>
  </si>
  <si>
    <t>HERNÁNDEZ MARTÍNEZ</t>
  </si>
  <si>
    <t>MANUEL</t>
  </si>
  <si>
    <t>LINDE PRIETO</t>
  </si>
  <si>
    <t>ARTURO DANIEL</t>
  </si>
  <si>
    <t>ZOTOV GRIMA</t>
  </si>
  <si>
    <t>NO</t>
  </si>
  <si>
    <t>GOMÁRIZ PORTALES</t>
  </si>
  <si>
    <t>ANTONIO</t>
  </si>
  <si>
    <t>RUIZ LÓPEZ</t>
  </si>
  <si>
    <t>RAFAEL</t>
  </si>
  <si>
    <t>SÁNCHEZ ALBANCHEL</t>
  </si>
  <si>
    <t>ALONSO SUÁREZ</t>
  </si>
  <si>
    <t>GARCÍA HERNÁNDEZ</t>
  </si>
  <si>
    <t>CARLOS</t>
  </si>
  <si>
    <t>SAMANIEGO MELÉNDEZ-VALDÉS</t>
  </si>
  <si>
    <t>PEDRO</t>
  </si>
  <si>
    <t>JIMÉNEZ MÉNDEZ</t>
  </si>
  <si>
    <t>RUIZ MURGUIA</t>
  </si>
  <si>
    <t>MOLINA RAMÍREZ</t>
  </si>
  <si>
    <t>ALFONSO</t>
  </si>
  <si>
    <t>NAVIDAD MADRID</t>
  </si>
  <si>
    <t>JUAN ANTONIO</t>
  </si>
  <si>
    <t>MARTÍN VIVALDI</t>
  </si>
  <si>
    <t>MARTÍN LÓPEZ</t>
  </si>
  <si>
    <t>MIRA CERVERA</t>
  </si>
  <si>
    <t>GERMÁN</t>
  </si>
  <si>
    <t>NUÑEZ</t>
  </si>
  <si>
    <t>MARACENA 23/24</t>
  </si>
  <si>
    <t>NUÑEZ PÉREZ, GERMÁN</t>
  </si>
  <si>
    <t>CASTAÑEDA ACEVEDO, JHONATHAN</t>
  </si>
  <si>
    <t>SAMANIEGO MELÉNDEZ-VALDÉS, CARLOS</t>
  </si>
  <si>
    <t>RUIZ MURGUIA, JOSE MANUEL</t>
  </si>
  <si>
    <t>SERRANO JURADO, VICTOR MANUEL</t>
  </si>
  <si>
    <t>JIMÉNEZ MÉNDEZ, PEDRO</t>
  </si>
  <si>
    <t>MARTÍN REYES, ENRIQUE</t>
  </si>
  <si>
    <t>CRUZ SALVADORES, JOSÉ LUIS</t>
  </si>
  <si>
    <t>QUESADA SÁNCHEZ, DANIEL</t>
  </si>
  <si>
    <t>RUIZ AMEZCUA, ÁNGEL</t>
  </si>
  <si>
    <t>FERNÁNDEZ GIL, JUAN JOSÉ</t>
  </si>
  <si>
    <t>SILES MACHADO, JOSÉ</t>
  </si>
  <si>
    <t>RODRIGUEZ MARTÍN, FERNANDO</t>
  </si>
  <si>
    <t>GONZÁLEZ GARCÍA, MANUEL</t>
  </si>
  <si>
    <t>NEVADO ALCÁNTARA, JOSÉ</t>
  </si>
  <si>
    <t>MONTENEGRO, JUAN PEDRO</t>
  </si>
  <si>
    <t>ROJO GARCÍA, JOSÉ MANUEL</t>
  </si>
  <si>
    <t>MIJAS 23/24</t>
  </si>
  <si>
    <t>suma</t>
  </si>
  <si>
    <t>ALCALÁ 24/25</t>
  </si>
  <si>
    <t>MENDEZ HIDALGO, FRANCISCO</t>
  </si>
  <si>
    <t>JIMÉNEZ POLEY, PASCUAL</t>
  </si>
  <si>
    <t>CORDERO GÓMEZ, FRANCISCO JAVIER</t>
  </si>
  <si>
    <t>ORTIZ FERNÁNDEZ, JOSE LUIS</t>
  </si>
  <si>
    <t>DEL POZO RODRÍGUEZ, FRANCISCO</t>
  </si>
  <si>
    <t>BAUTISTA SUAREZ, ANTONIO</t>
  </si>
  <si>
    <t>MORA GÓMEZ, CARMELO</t>
  </si>
  <si>
    <t>CARRACEDO PULIDO, JUAN ANTONIO</t>
  </si>
  <si>
    <t>RODRÍGUEZ MESA, JOSÉ MARÍA</t>
  </si>
  <si>
    <t>RAMÍREZ BARROSO, FRANCISCO J.</t>
  </si>
  <si>
    <t>HIDALGO GARCÍA, TOMÁS</t>
  </si>
  <si>
    <t>ALMAGRO GARCÍA, FRANCISCO</t>
  </si>
  <si>
    <t>BAEZA 24/25</t>
  </si>
  <si>
    <t>GARCÍA MOLINA, CRISTOBAL</t>
  </si>
  <si>
    <t>CRUZ CANO, MIGUEL ANGEL</t>
  </si>
  <si>
    <t>RIAZZO MENDOZA, JOSÉ CARLOS</t>
  </si>
  <si>
    <t>PÉREZ ABAD, MANUEL TRINIDAD</t>
  </si>
  <si>
    <t>SÁNCHEZ SÁNCHEZ, JOSÉ ANTONIO</t>
  </si>
  <si>
    <t>MARTÍN VALVERDE, FRANCISCO JAVIER</t>
  </si>
  <si>
    <t>PERNIA HERNÁNDEZ, ANTONIO</t>
  </si>
  <si>
    <t>BERMEO MARTINEZ, JOSTIN RODRIGO</t>
  </si>
  <si>
    <t>SEVILLA 24/25</t>
  </si>
  <si>
    <t>DE LA CRUZ MORGADO, DIEGO</t>
  </si>
  <si>
    <t>REPULLO GÓMEZ, JOSÉ</t>
  </si>
  <si>
    <t>CEJAS TERÁN, OSCAR SEGUNDO</t>
  </si>
  <si>
    <t>MUÑOZ CABELLO, FRANCISCO JOSÉ</t>
  </si>
  <si>
    <t>HUESCA PÁEZ, JOSÉ</t>
  </si>
  <si>
    <t>ALARCÓN CALLE, JUAN</t>
  </si>
  <si>
    <t>CRUZ CANO, MIGUEL ÁNGEL</t>
  </si>
  <si>
    <t>BERMEO MARTINEZ, JUSTIN RODRIGO</t>
  </si>
  <si>
    <t>HUMILLADERO 24/25</t>
  </si>
  <si>
    <t>JUAN TORRES, JOSE MANUEL</t>
  </si>
  <si>
    <t>BURGUILLOS 24/25</t>
  </si>
  <si>
    <t>FERNÁNDEZ REYES, ÁNGEL</t>
  </si>
  <si>
    <t>ZARZA CALVO, JOSÉ LUIS</t>
  </si>
  <si>
    <t>MELERO MELERO, JUAN</t>
  </si>
  <si>
    <t>BELTRÁN LEAL, ALFONSO</t>
  </si>
  <si>
    <t>MARISCAL CAMPOS, FRANCISCO ALBERTO</t>
  </si>
  <si>
    <t>MADUEÑO MADUEÑO, JOSÉ</t>
  </si>
  <si>
    <t>CRUZ BURGOS, JOSÉ</t>
  </si>
  <si>
    <t>ARROBA MARTÍ, JUAN</t>
  </si>
  <si>
    <t>FERNÁNDEZ MORALES, RICHARD</t>
  </si>
  <si>
    <t>TOVAR JIMÉNEZ, YESID</t>
  </si>
  <si>
    <t>Córdoba 25/26</t>
  </si>
  <si>
    <t>LÓPEZ CORREA, CARLOS EDUARDO</t>
  </si>
  <si>
    <t>GONZÁLEZ GARCÉS, JOSÉ ROSENDO</t>
  </si>
  <si>
    <t>MONTALBÁN ÁLVAREZ, FERNANDO</t>
  </si>
  <si>
    <t>GÓMEZ LÓPEZ, JOSÉ</t>
  </si>
  <si>
    <t>Bollullos 25/26</t>
  </si>
  <si>
    <t>GARCÍA ALARCÓN, CARLOS</t>
  </si>
  <si>
    <t>MONTENEGRO MORENO, JUAN PEDRO</t>
  </si>
  <si>
    <t>GONZÁLEZ VEGA, JUAN ANTONIO</t>
  </si>
  <si>
    <t>Burguillos 25/26</t>
  </si>
  <si>
    <t>AVILA PERILLA, CRISTIAN DAVID</t>
  </si>
  <si>
    <t>SAAVEDRA DOMINGUEZ, FRANCISCO</t>
  </si>
  <si>
    <t>NUÑEZ BLANCO, DAVID</t>
  </si>
  <si>
    <t>GALLARDO GONZALEZ, MIGUEL ÁNGEL</t>
  </si>
  <si>
    <t>YERBES ESCOBAR, MANUEL</t>
  </si>
  <si>
    <t>Sevilla 25/26</t>
  </si>
  <si>
    <t>SANTAELLA PÉREZ, FERNANDO</t>
  </si>
  <si>
    <t>GARCÍA GARCÍA, JOSÉ</t>
  </si>
  <si>
    <t>CORTÉS FERNÁNDEZ, JUAN ANTONIO</t>
  </si>
  <si>
    <t>REINA CARMONA, MANUEL</t>
  </si>
  <si>
    <t>HUESCA PÁEZ, SALVADOR</t>
  </si>
  <si>
    <t>GRANADOS GUERRERO, FRANCISCO</t>
  </si>
  <si>
    <t>GIL MORAL, JOAQUÍN</t>
  </si>
  <si>
    <t>ALBA CABEZAS, RAFAEL</t>
  </si>
  <si>
    <t>GALISTEO ESPEJO, JUAN JOSÉ</t>
  </si>
  <si>
    <t>Humilladero 25/26</t>
  </si>
  <si>
    <t>HERNÁNDEZ HERNÁNDEZ, PEDRO PASCUAL</t>
  </si>
  <si>
    <t>CANO GARCÍA, GUILLERMO</t>
  </si>
  <si>
    <t>Partidos 
Jugados</t>
  </si>
  <si>
    <t>Partidos 
Ganados</t>
  </si>
  <si>
    <t>Carambolas</t>
  </si>
  <si>
    <t>Entradas</t>
  </si>
  <si>
    <t>Promedio
General</t>
  </si>
  <si>
    <t>Promedio
Particular</t>
  </si>
  <si>
    <t>SÁNCHEZ JUAN, ÁNGEL</t>
  </si>
  <si>
    <t>Almonte 26/27</t>
  </si>
  <si>
    <t>RANKING ACUMULADO 3 BANDAS TEMP. 26/27</t>
  </si>
  <si>
    <t>ROMERO RAMÍREZ, JOSE LUIS</t>
  </si>
  <si>
    <t>CABEZAS CAÑADA, JUAN</t>
  </si>
  <si>
    <t>PÉREZ FUENTES, FEDERICO</t>
  </si>
  <si>
    <t>MENDOZA CONTRERAS, MATEO ESTEBAN</t>
  </si>
  <si>
    <t>PRUAÑO PÉREZ, JUAN</t>
  </si>
  <si>
    <t>Alcalá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</si>
</sst>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8"/>
      <color indexed="18"/>
      <name val="Arial"/>
      <family val="2"/>
    </font>
    <font>
      <b/>
      <sz val="12"/>
      <color indexed="18"/>
      <name val="Calibri"/>
      <family val="2"/>
    </font>
    <font>
      <b/>
      <sz val="10"/>
      <color indexed="18"/>
      <name val="Calibri"/>
      <family val="2"/>
    </font>
    <font>
      <b/>
      <sz val="9"/>
      <color indexed="18"/>
      <name val="Arial"/>
      <family val="2"/>
    </font>
    <font>
      <b/>
      <sz val="14"/>
      <name val="Calibri"/>
      <family val="2"/>
    </font>
    <font>
      <sz val="12"/>
      <color theme="1"/>
      <name val="Calibri"/>
      <family val="2"/>
    </font>
    <font>
      <sz val="14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omic Sans MS"/>
      <family val="4"/>
    </font>
    <font>
      <sz val="8"/>
      <name val="Comic Sans MS"/>
      <family val="4"/>
    </font>
    <font>
      <sz val="12"/>
      <name val="Calibri"/>
      <family val="2"/>
    </font>
  </fonts>
  <fills count="85">
    <fill>
      <patternFill patternType="none"/>
    </fill>
    <fill>
      <patternFill patternType="gray125"/>
    </fill>
    <fill>
      <patternFill patternType="solid">
        <fgColor rgb="FF91BF7C"/>
        <bgColor indexed="64"/>
      </patternFill>
    </fill>
    <fill>
      <patternFill patternType="solid">
        <fgColor rgb="FF6FAB55"/>
        <bgColor indexed="64"/>
      </patternFill>
    </fill>
    <fill>
      <patternFill patternType="solid">
        <fgColor rgb="FF94C181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99C487"/>
        <bgColor indexed="64"/>
      </patternFill>
    </fill>
    <fill>
      <patternFill patternType="solid">
        <fgColor rgb="FF84B76E"/>
        <bgColor indexed="64"/>
      </patternFill>
    </fill>
    <fill>
      <patternFill patternType="solid">
        <fgColor rgb="FFABCE9B"/>
        <bgColor indexed="64"/>
      </patternFill>
    </fill>
    <fill>
      <patternFill patternType="solid">
        <fgColor rgb="FF9BC589"/>
        <bgColor indexed="64"/>
      </patternFill>
    </fill>
    <fill>
      <patternFill patternType="solid">
        <fgColor rgb="FF86B870"/>
        <bgColor indexed="64"/>
      </patternFill>
    </fill>
    <fill>
      <patternFill patternType="solid">
        <fgColor rgb="FFAED09F"/>
        <bgColor indexed="64"/>
      </patternFill>
    </fill>
    <fill>
      <patternFill patternType="solid">
        <fgColor rgb="FF98C385"/>
        <bgColor indexed="64"/>
      </patternFill>
    </fill>
    <fill>
      <patternFill patternType="solid">
        <fgColor rgb="FF9EC68C"/>
        <bgColor indexed="64"/>
      </patternFill>
    </fill>
    <fill>
      <patternFill patternType="solid">
        <fgColor rgb="FF8EBD79"/>
        <bgColor indexed="64"/>
      </patternFill>
    </fill>
    <fill>
      <patternFill patternType="solid">
        <fgColor rgb="FFB2D2A4"/>
        <bgColor indexed="64"/>
      </patternFill>
    </fill>
    <fill>
      <patternFill patternType="solid">
        <fgColor rgb="FFACCF9D"/>
        <bgColor indexed="64"/>
      </patternFill>
    </fill>
    <fill>
      <patternFill patternType="solid">
        <fgColor rgb="FF9FC78E"/>
        <bgColor indexed="64"/>
      </patternFill>
    </fill>
    <fill>
      <patternFill patternType="solid">
        <fgColor rgb="FFBCD8B0"/>
        <bgColor indexed="64"/>
      </patternFill>
    </fill>
    <fill>
      <patternFill patternType="solid">
        <fgColor rgb="FFB9D7AD"/>
        <bgColor indexed="64"/>
      </patternFill>
    </fill>
    <fill>
      <patternFill patternType="solid">
        <fgColor rgb="FFAACE9B"/>
        <bgColor indexed="64"/>
      </patternFill>
    </fill>
    <fill>
      <patternFill patternType="solid">
        <fgColor rgb="FFA4CA94"/>
        <bgColor indexed="64"/>
      </patternFill>
    </fill>
    <fill>
      <patternFill patternType="solid">
        <fgColor rgb="FF9AC488"/>
        <bgColor indexed="64"/>
      </patternFill>
    </fill>
    <fill>
      <patternFill patternType="solid">
        <fgColor rgb="FF95C182"/>
        <bgColor indexed="64"/>
      </patternFill>
    </fill>
    <fill>
      <patternFill patternType="solid">
        <fgColor rgb="FF7DB365"/>
        <bgColor indexed="64"/>
      </patternFill>
    </fill>
    <fill>
      <patternFill patternType="solid">
        <fgColor rgb="FFA8CC98"/>
        <bgColor indexed="64"/>
      </patternFill>
    </fill>
    <fill>
      <patternFill patternType="solid">
        <fgColor rgb="FF9DC68B"/>
        <bgColor indexed="64"/>
      </patternFill>
    </fill>
    <fill>
      <patternFill patternType="solid">
        <fgColor rgb="FFA9CD99"/>
        <bgColor indexed="64"/>
      </patternFill>
    </fill>
    <fill>
      <patternFill patternType="solid">
        <fgColor rgb="FF99C386"/>
        <bgColor indexed="64"/>
      </patternFill>
    </fill>
    <fill>
      <patternFill patternType="solid">
        <fgColor rgb="FFB3D3A5"/>
        <bgColor indexed="64"/>
      </patternFill>
    </fill>
    <fill>
      <patternFill patternType="solid">
        <fgColor rgb="FFADD09F"/>
        <bgColor indexed="64"/>
      </patternFill>
    </fill>
    <fill>
      <patternFill patternType="solid">
        <fgColor rgb="FFB8D6AB"/>
        <bgColor indexed="64"/>
      </patternFill>
    </fill>
    <fill>
      <patternFill patternType="solid">
        <fgColor rgb="FFB9D6AC"/>
        <bgColor indexed="64"/>
      </patternFill>
    </fill>
    <fill>
      <patternFill patternType="solid">
        <fgColor rgb="FFA8CD98"/>
        <bgColor indexed="64"/>
      </patternFill>
    </fill>
    <fill>
      <patternFill patternType="solid">
        <fgColor rgb="FF80B569"/>
        <bgColor indexed="64"/>
      </patternFill>
    </fill>
    <fill>
      <patternFill patternType="solid">
        <fgColor rgb="FFB7D5AA"/>
        <bgColor indexed="64"/>
      </patternFill>
    </fill>
    <fill>
      <patternFill patternType="solid">
        <fgColor rgb="FFABCE9C"/>
        <bgColor indexed="64"/>
      </patternFill>
    </fill>
    <fill>
      <patternFill patternType="solid">
        <fgColor rgb="FFC5DDBB"/>
        <bgColor indexed="64"/>
      </patternFill>
    </fill>
    <fill>
      <patternFill patternType="solid">
        <fgColor rgb="FFC3DCB8"/>
        <bgColor indexed="64"/>
      </patternFill>
    </fill>
    <fill>
      <patternFill patternType="solid">
        <fgColor rgb="FFC6DEBB"/>
        <bgColor indexed="64"/>
      </patternFill>
    </fill>
    <fill>
      <patternFill patternType="solid">
        <fgColor rgb="FFBFDAB4"/>
        <bgColor indexed="64"/>
      </patternFill>
    </fill>
    <fill>
      <patternFill patternType="solid">
        <fgColor rgb="FFBAD7AE"/>
        <bgColor indexed="64"/>
      </patternFill>
    </fill>
    <fill>
      <patternFill patternType="solid">
        <fgColor rgb="FFC0DBB5"/>
        <bgColor indexed="64"/>
      </patternFill>
    </fill>
    <fill>
      <patternFill patternType="solid">
        <fgColor rgb="FFBDD8B0"/>
        <bgColor indexed="64"/>
      </patternFill>
    </fill>
    <fill>
      <patternFill patternType="solid">
        <fgColor rgb="FFC1DBB6"/>
        <bgColor indexed="64"/>
      </patternFill>
    </fill>
    <fill>
      <patternFill patternType="solid">
        <fgColor rgb="FFC0DAB4"/>
        <bgColor indexed="64"/>
      </patternFill>
    </fill>
    <fill>
      <patternFill patternType="solid">
        <fgColor rgb="FFB0D1A1"/>
        <bgColor indexed="64"/>
      </patternFill>
    </fill>
    <fill>
      <patternFill patternType="solid">
        <fgColor rgb="FFA3C992"/>
        <bgColor indexed="64"/>
      </patternFill>
    </fill>
    <fill>
      <patternFill patternType="solid">
        <fgColor rgb="FFB6D5A9"/>
        <bgColor indexed="64"/>
      </patternFill>
    </fill>
    <fill>
      <patternFill patternType="solid">
        <fgColor rgb="FFB1D2A3"/>
        <bgColor indexed="64"/>
      </patternFill>
    </fill>
    <fill>
      <patternFill patternType="solid">
        <fgColor rgb="FFB4D3A6"/>
        <bgColor indexed="64"/>
      </patternFill>
    </fill>
    <fill>
      <patternFill patternType="solid">
        <fgColor rgb="FFC1DBB5"/>
        <bgColor indexed="64"/>
      </patternFill>
    </fill>
    <fill>
      <patternFill patternType="solid">
        <fgColor rgb="FFBED9B2"/>
        <bgColor indexed="64"/>
      </patternFill>
    </fill>
    <fill>
      <patternFill patternType="solid">
        <fgColor rgb="FFCBE1C2"/>
        <bgColor indexed="64"/>
      </patternFill>
    </fill>
    <fill>
      <patternFill patternType="solid">
        <fgColor rgb="FFBFDAB3"/>
        <bgColor indexed="64"/>
      </patternFill>
    </fill>
    <fill>
      <patternFill patternType="solid">
        <fgColor rgb="FFD0E4C7"/>
        <bgColor indexed="64"/>
      </patternFill>
    </fill>
    <fill>
      <patternFill patternType="solid">
        <fgColor rgb="FFC5DEBB"/>
        <bgColor indexed="64"/>
      </patternFill>
    </fill>
    <fill>
      <patternFill patternType="solid">
        <fgColor rgb="FFBAD7AD"/>
        <bgColor indexed="64"/>
      </patternFill>
    </fill>
    <fill>
      <patternFill patternType="solid">
        <fgColor rgb="FFADCF9E"/>
        <bgColor indexed="64"/>
      </patternFill>
    </fill>
    <fill>
      <patternFill patternType="solid">
        <fgColor rgb="FFC7DFBD"/>
        <bgColor indexed="64"/>
      </patternFill>
    </fill>
    <fill>
      <patternFill patternType="solid">
        <fgColor rgb="FFCCE1C2"/>
        <bgColor indexed="64"/>
      </patternFill>
    </fill>
    <fill>
      <patternFill patternType="solid">
        <fgColor rgb="FFCEE2C5"/>
        <bgColor indexed="64"/>
      </patternFill>
    </fill>
    <fill>
      <patternFill patternType="solid">
        <fgColor rgb="FFD4E6CC"/>
        <bgColor indexed="64"/>
      </patternFill>
    </fill>
    <fill>
      <patternFill patternType="solid">
        <fgColor rgb="FFD6E7CF"/>
        <bgColor indexed="64"/>
      </patternFill>
    </fill>
    <fill>
      <patternFill patternType="solid">
        <fgColor rgb="FFCCE2C3"/>
        <bgColor indexed="64"/>
      </patternFill>
    </fill>
    <fill>
      <patternFill patternType="solid">
        <fgColor rgb="FFDDEBD7"/>
        <bgColor indexed="64"/>
      </patternFill>
    </fill>
    <fill>
      <patternFill patternType="solid">
        <fgColor rgb="FFE1EEDC"/>
        <bgColor indexed="64"/>
      </patternFill>
    </fill>
    <fill>
      <patternFill patternType="solid">
        <fgColor rgb="FFD5E7CE"/>
        <bgColor indexed="64"/>
      </patternFill>
    </fill>
    <fill>
      <patternFill patternType="solid">
        <fgColor rgb="FFC8DFBE"/>
        <bgColor indexed="64"/>
      </patternFill>
    </fill>
    <fill>
      <patternFill patternType="solid">
        <fgColor rgb="FFC9E0C0"/>
        <bgColor indexed="64"/>
      </patternFill>
    </fill>
    <fill>
      <patternFill patternType="solid">
        <fgColor rgb="FFDFEDD9"/>
        <bgColor indexed="64"/>
      </patternFill>
    </fill>
    <fill>
      <patternFill patternType="solid">
        <fgColor rgb="FFD2E5CA"/>
        <bgColor indexed="64"/>
      </patternFill>
    </fill>
    <fill>
      <patternFill patternType="solid">
        <fgColor rgb="FFD6E8CF"/>
        <bgColor indexed="64"/>
      </patternFill>
    </fill>
    <fill>
      <patternFill patternType="solid">
        <fgColor rgb="FFCBE1C1"/>
        <bgColor indexed="64"/>
      </patternFill>
    </fill>
    <fill>
      <patternFill patternType="solid">
        <fgColor rgb="FFD1E4C9"/>
        <bgColor indexed="64"/>
      </patternFill>
    </fill>
    <fill>
      <patternFill patternType="solid">
        <fgColor rgb="FFE8F2E3"/>
        <bgColor indexed="64"/>
      </patternFill>
    </fill>
    <fill>
      <patternFill patternType="solid">
        <fgColor rgb="FFEBF3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9D2"/>
        <bgColor indexed="64"/>
      </patternFill>
    </fill>
    <fill>
      <patternFill patternType="solid">
        <fgColor rgb="FFECF4E9"/>
        <bgColor indexed="64"/>
      </patternFill>
    </fill>
    <fill>
      <patternFill patternType="solid">
        <fgColor rgb="FFF0F7EE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CCCCCC"/>
      </left>
      <right style="thick">
        <color rgb="FF833C0B"/>
      </right>
      <top style="thick">
        <color rgb="FF833C0B"/>
      </top>
      <bottom style="thick">
        <color rgb="FF833C0B"/>
      </bottom>
      <diagonal/>
    </border>
    <border>
      <left style="medium">
        <color rgb="FFCCCCCC"/>
      </left>
      <right style="thick">
        <color rgb="FF833C0B"/>
      </right>
      <top style="thick">
        <color rgb="FF833C0B"/>
      </top>
      <bottom style="thick">
        <color rgb="FF833C0B"/>
      </bottom>
      <diagonal/>
    </border>
    <border>
      <left style="thick">
        <color rgb="FFCCCCCC"/>
      </left>
      <right style="thick">
        <color rgb="FF833C0B"/>
      </right>
      <top style="medium">
        <color rgb="FFCCCCCC"/>
      </top>
      <bottom style="thick">
        <color rgb="FF833C0B"/>
      </bottom>
      <diagonal/>
    </border>
    <border>
      <left style="medium">
        <color rgb="FFCCCCCC"/>
      </left>
      <right style="thick">
        <color rgb="FF833C0B"/>
      </right>
      <top style="medium">
        <color rgb="FFCCCCCC"/>
      </top>
      <bottom style="thick">
        <color rgb="FF833C0B"/>
      </bottom>
      <diagonal/>
    </border>
    <border>
      <left/>
      <right style="thick">
        <color rgb="FF833C0B"/>
      </right>
      <top style="thick">
        <color rgb="FF833C0B"/>
      </top>
      <bottom style="thick">
        <color rgb="FF833C0B"/>
      </bottom>
      <diagonal/>
    </border>
    <border>
      <left style="thick">
        <color rgb="FF833C0B"/>
      </left>
      <right style="thick">
        <color rgb="FF833C0B"/>
      </right>
      <top style="thick">
        <color rgb="FF833C0B"/>
      </top>
      <bottom style="thick">
        <color rgb="FF833C0B"/>
      </bottom>
      <diagonal/>
    </border>
    <border>
      <left style="thick">
        <color rgb="FF833C0B"/>
      </left>
      <right style="thick">
        <color rgb="FF833C0B"/>
      </right>
      <top style="medium">
        <color rgb="FFCCCCCC"/>
      </top>
      <bottom style="thick">
        <color rgb="FF833C0B"/>
      </bottom>
      <diagonal/>
    </border>
    <border>
      <left style="thick">
        <color rgb="FFCCCCCC"/>
      </left>
      <right style="thick">
        <color rgb="FFCCCCCC"/>
      </right>
      <top style="thick">
        <color rgb="FFCCCCCC"/>
      </top>
      <bottom style="thick">
        <color rgb="FF833C0B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8">
    <xf numFmtId="0" fontId="0" fillId="0" borderId="0" xfId="0"/>
    <xf numFmtId="0" fontId="3" fillId="0" borderId="0" xfId="0" applyFont="1"/>
    <xf numFmtId="1" fontId="4" fillId="0" borderId="2" xfId="0" applyNumberFormat="1" applyFont="1" applyBorder="1"/>
    <xf numFmtId="0" fontId="6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4" fillId="0" borderId="3" xfId="0" applyNumberFormat="1" applyFont="1" applyBorder="1"/>
    <xf numFmtId="1" fontId="4" fillId="0" borderId="5" xfId="0" applyNumberFormat="1" applyFont="1" applyBorder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" fontId="4" fillId="0" borderId="6" xfId="0" applyNumberFormat="1" applyFont="1" applyBorder="1"/>
    <xf numFmtId="0" fontId="5" fillId="0" borderId="2" xfId="0" applyFont="1" applyBorder="1" applyAlignment="1">
      <alignment horizontal="center" textRotation="90"/>
    </xf>
    <xf numFmtId="0" fontId="8" fillId="0" borderId="2" xfId="0" applyFont="1" applyBorder="1" applyAlignment="1">
      <alignment horizontal="center"/>
    </xf>
    <xf numFmtId="1" fontId="0" fillId="0" borderId="0" xfId="0" applyNumberFormat="1"/>
    <xf numFmtId="1" fontId="4" fillId="0" borderId="1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3" fillId="0" borderId="0" xfId="0" applyNumberFormat="1" applyFont="1"/>
    <xf numFmtId="14" fontId="6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/>
    </xf>
    <xf numFmtId="1" fontId="4" fillId="0" borderId="0" xfId="0" applyNumberFormat="1" applyFont="1"/>
    <xf numFmtId="1" fontId="10" fillId="0" borderId="5" xfId="0" applyNumberFormat="1" applyFont="1" applyBorder="1"/>
    <xf numFmtId="14" fontId="6" fillId="0" borderId="4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center" readingOrder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12" fillId="3" borderId="10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wrapText="1"/>
    </xf>
    <xf numFmtId="0" fontId="12" fillId="4" borderId="12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0" fontId="12" fillId="6" borderId="12" xfId="0" applyFont="1" applyFill="1" applyBorder="1" applyAlignment="1">
      <alignment horizontal="center" wrapText="1"/>
    </xf>
    <xf numFmtId="0" fontId="12" fillId="7" borderId="12" xfId="0" applyFont="1" applyFill="1" applyBorder="1" applyAlignment="1">
      <alignment horizontal="center" wrapText="1"/>
    </xf>
    <xf numFmtId="0" fontId="12" fillId="8" borderId="12" xfId="0" applyFont="1" applyFill="1" applyBorder="1" applyAlignment="1">
      <alignment horizontal="center" wrapText="1"/>
    </xf>
    <xf numFmtId="0" fontId="12" fillId="9" borderId="12" xfId="0" applyFont="1" applyFill="1" applyBorder="1" applyAlignment="1">
      <alignment horizontal="center" wrapText="1"/>
    </xf>
    <xf numFmtId="0" fontId="12" fillId="10" borderId="12" xfId="0" applyFont="1" applyFill="1" applyBorder="1" applyAlignment="1">
      <alignment horizontal="center" wrapText="1"/>
    </xf>
    <xf numFmtId="0" fontId="12" fillId="11" borderId="12" xfId="0" applyFont="1" applyFill="1" applyBorder="1" applyAlignment="1">
      <alignment horizontal="center" wrapText="1"/>
    </xf>
    <xf numFmtId="0" fontId="12" fillId="12" borderId="12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wrapText="1"/>
    </xf>
    <xf numFmtId="0" fontId="12" fillId="14" borderId="12" xfId="0" applyFont="1" applyFill="1" applyBorder="1" applyAlignment="1">
      <alignment horizontal="center" wrapText="1"/>
    </xf>
    <xf numFmtId="0" fontId="12" fillId="15" borderId="12" xfId="0" applyFont="1" applyFill="1" applyBorder="1" applyAlignment="1">
      <alignment horizontal="center" wrapText="1"/>
    </xf>
    <xf numFmtId="0" fontId="12" fillId="16" borderId="12" xfId="0" applyFont="1" applyFill="1" applyBorder="1" applyAlignment="1">
      <alignment horizontal="center" wrapText="1"/>
    </xf>
    <xf numFmtId="0" fontId="12" fillId="17" borderId="12" xfId="0" applyFont="1" applyFill="1" applyBorder="1" applyAlignment="1">
      <alignment horizontal="center" wrapText="1"/>
    </xf>
    <xf numFmtId="0" fontId="12" fillId="18" borderId="12" xfId="0" applyFont="1" applyFill="1" applyBorder="1" applyAlignment="1">
      <alignment horizontal="center" wrapText="1"/>
    </xf>
    <xf numFmtId="0" fontId="12" fillId="19" borderId="12" xfId="0" applyFont="1" applyFill="1" applyBorder="1" applyAlignment="1">
      <alignment horizontal="center" wrapText="1"/>
    </xf>
    <xf numFmtId="0" fontId="12" fillId="20" borderId="12" xfId="0" applyFont="1" applyFill="1" applyBorder="1" applyAlignment="1">
      <alignment horizontal="center" wrapText="1"/>
    </xf>
    <xf numFmtId="0" fontId="12" fillId="21" borderId="12" xfId="0" applyFont="1" applyFill="1" applyBorder="1" applyAlignment="1">
      <alignment horizontal="center" wrapText="1"/>
    </xf>
    <xf numFmtId="0" fontId="12" fillId="22" borderId="12" xfId="0" applyFont="1" applyFill="1" applyBorder="1" applyAlignment="1">
      <alignment horizontal="center" wrapText="1"/>
    </xf>
    <xf numFmtId="0" fontId="12" fillId="23" borderId="12" xfId="0" applyFont="1" applyFill="1" applyBorder="1" applyAlignment="1">
      <alignment horizontal="center" wrapText="1"/>
    </xf>
    <xf numFmtId="0" fontId="12" fillId="24" borderId="12" xfId="0" applyFont="1" applyFill="1" applyBorder="1" applyAlignment="1">
      <alignment horizontal="center" wrapText="1"/>
    </xf>
    <xf numFmtId="0" fontId="12" fillId="25" borderId="12" xfId="0" applyFont="1" applyFill="1" applyBorder="1" applyAlignment="1">
      <alignment horizontal="center" wrapText="1"/>
    </xf>
    <xf numFmtId="0" fontId="12" fillId="26" borderId="12" xfId="0" applyFont="1" applyFill="1" applyBorder="1" applyAlignment="1">
      <alignment horizontal="center" wrapText="1"/>
    </xf>
    <xf numFmtId="0" fontId="12" fillId="27" borderId="12" xfId="0" applyFont="1" applyFill="1" applyBorder="1" applyAlignment="1">
      <alignment horizontal="center" wrapText="1"/>
    </xf>
    <xf numFmtId="0" fontId="12" fillId="28" borderId="12" xfId="0" applyFont="1" applyFill="1" applyBorder="1" applyAlignment="1">
      <alignment horizontal="center" wrapText="1"/>
    </xf>
    <xf numFmtId="0" fontId="12" fillId="29" borderId="12" xfId="0" applyFont="1" applyFill="1" applyBorder="1" applyAlignment="1">
      <alignment horizontal="center" wrapText="1"/>
    </xf>
    <xf numFmtId="0" fontId="12" fillId="30" borderId="12" xfId="0" applyFont="1" applyFill="1" applyBorder="1" applyAlignment="1">
      <alignment horizontal="center" wrapText="1"/>
    </xf>
    <xf numFmtId="0" fontId="12" fillId="31" borderId="12" xfId="0" applyFont="1" applyFill="1" applyBorder="1" applyAlignment="1">
      <alignment horizontal="center" wrapText="1"/>
    </xf>
    <xf numFmtId="0" fontId="12" fillId="32" borderId="12" xfId="0" applyFont="1" applyFill="1" applyBorder="1" applyAlignment="1">
      <alignment horizontal="center" wrapText="1"/>
    </xf>
    <xf numFmtId="0" fontId="12" fillId="33" borderId="12" xfId="0" applyFont="1" applyFill="1" applyBorder="1" applyAlignment="1">
      <alignment horizontal="center" wrapText="1"/>
    </xf>
    <xf numFmtId="0" fontId="12" fillId="34" borderId="12" xfId="0" applyFont="1" applyFill="1" applyBorder="1" applyAlignment="1">
      <alignment horizontal="center" wrapText="1"/>
    </xf>
    <xf numFmtId="0" fontId="12" fillId="35" borderId="12" xfId="0" applyFont="1" applyFill="1" applyBorder="1" applyAlignment="1">
      <alignment horizontal="center" wrapText="1"/>
    </xf>
    <xf numFmtId="0" fontId="12" fillId="36" borderId="12" xfId="0" applyFont="1" applyFill="1" applyBorder="1" applyAlignment="1">
      <alignment horizontal="center" wrapText="1"/>
    </xf>
    <xf numFmtId="0" fontId="12" fillId="37" borderId="12" xfId="0" applyFont="1" applyFill="1" applyBorder="1" applyAlignment="1">
      <alignment horizontal="center" wrapText="1"/>
    </xf>
    <xf numFmtId="0" fontId="12" fillId="38" borderId="12" xfId="0" applyFont="1" applyFill="1" applyBorder="1" applyAlignment="1">
      <alignment horizontal="center" wrapText="1"/>
    </xf>
    <xf numFmtId="0" fontId="12" fillId="39" borderId="12" xfId="0" applyFont="1" applyFill="1" applyBorder="1" applyAlignment="1">
      <alignment horizontal="center" wrapText="1"/>
    </xf>
    <xf numFmtId="0" fontId="12" fillId="40" borderId="12" xfId="0" applyFont="1" applyFill="1" applyBorder="1" applyAlignment="1">
      <alignment horizontal="center" wrapText="1"/>
    </xf>
    <xf numFmtId="0" fontId="12" fillId="41" borderId="12" xfId="0" applyFont="1" applyFill="1" applyBorder="1" applyAlignment="1">
      <alignment horizontal="center" wrapText="1"/>
    </xf>
    <xf numFmtId="0" fontId="12" fillId="42" borderId="12" xfId="0" applyFont="1" applyFill="1" applyBorder="1" applyAlignment="1">
      <alignment horizontal="center" wrapText="1"/>
    </xf>
    <xf numFmtId="0" fontId="12" fillId="43" borderId="12" xfId="0" applyFont="1" applyFill="1" applyBorder="1" applyAlignment="1">
      <alignment horizontal="center" wrapText="1"/>
    </xf>
    <xf numFmtId="0" fontId="12" fillId="44" borderId="12" xfId="0" applyFont="1" applyFill="1" applyBorder="1" applyAlignment="1">
      <alignment horizontal="center" wrapText="1"/>
    </xf>
    <xf numFmtId="0" fontId="12" fillId="45" borderId="12" xfId="0" applyFont="1" applyFill="1" applyBorder="1" applyAlignment="1">
      <alignment horizontal="center" wrapText="1"/>
    </xf>
    <xf numFmtId="0" fontId="12" fillId="46" borderId="12" xfId="0" applyFont="1" applyFill="1" applyBorder="1" applyAlignment="1">
      <alignment horizontal="center" wrapText="1"/>
    </xf>
    <xf numFmtId="0" fontId="12" fillId="47" borderId="12" xfId="0" applyFont="1" applyFill="1" applyBorder="1" applyAlignment="1">
      <alignment horizontal="center" wrapText="1"/>
    </xf>
    <xf numFmtId="0" fontId="12" fillId="48" borderId="12" xfId="0" applyFont="1" applyFill="1" applyBorder="1" applyAlignment="1">
      <alignment horizontal="center" wrapText="1"/>
    </xf>
    <xf numFmtId="0" fontId="12" fillId="49" borderId="12" xfId="0" applyFont="1" applyFill="1" applyBorder="1" applyAlignment="1">
      <alignment horizontal="center" wrapText="1"/>
    </xf>
    <xf numFmtId="0" fontId="12" fillId="50" borderId="12" xfId="0" applyFont="1" applyFill="1" applyBorder="1" applyAlignment="1">
      <alignment horizontal="center" wrapText="1"/>
    </xf>
    <xf numFmtId="0" fontId="12" fillId="51" borderId="12" xfId="0" applyFont="1" applyFill="1" applyBorder="1" applyAlignment="1">
      <alignment horizontal="center" wrapText="1"/>
    </xf>
    <xf numFmtId="0" fontId="12" fillId="52" borderId="12" xfId="0" applyFont="1" applyFill="1" applyBorder="1" applyAlignment="1">
      <alignment horizontal="center" wrapText="1"/>
    </xf>
    <xf numFmtId="0" fontId="12" fillId="53" borderId="12" xfId="0" applyFont="1" applyFill="1" applyBorder="1" applyAlignment="1">
      <alignment horizontal="center" wrapText="1"/>
    </xf>
    <xf numFmtId="0" fontId="12" fillId="54" borderId="12" xfId="0" applyFont="1" applyFill="1" applyBorder="1" applyAlignment="1">
      <alignment horizontal="center" wrapText="1"/>
    </xf>
    <xf numFmtId="0" fontId="12" fillId="55" borderId="12" xfId="0" applyFont="1" applyFill="1" applyBorder="1" applyAlignment="1">
      <alignment horizontal="center" wrapText="1"/>
    </xf>
    <xf numFmtId="0" fontId="12" fillId="56" borderId="12" xfId="0" applyFont="1" applyFill="1" applyBorder="1" applyAlignment="1">
      <alignment horizontal="center" wrapText="1"/>
    </xf>
    <xf numFmtId="0" fontId="12" fillId="57" borderId="12" xfId="0" applyFont="1" applyFill="1" applyBorder="1" applyAlignment="1">
      <alignment horizontal="center" wrapText="1"/>
    </xf>
    <xf numFmtId="0" fontId="12" fillId="58" borderId="12" xfId="0" applyFont="1" applyFill="1" applyBorder="1" applyAlignment="1">
      <alignment horizontal="center" wrapText="1"/>
    </xf>
    <xf numFmtId="0" fontId="12" fillId="59" borderId="12" xfId="0" applyFont="1" applyFill="1" applyBorder="1" applyAlignment="1">
      <alignment horizontal="center" wrapText="1"/>
    </xf>
    <xf numFmtId="0" fontId="12" fillId="60" borderId="12" xfId="0" applyFont="1" applyFill="1" applyBorder="1" applyAlignment="1">
      <alignment horizontal="center" wrapText="1"/>
    </xf>
    <xf numFmtId="0" fontId="12" fillId="61" borderId="12" xfId="0" applyFont="1" applyFill="1" applyBorder="1" applyAlignment="1">
      <alignment horizontal="center" wrapText="1"/>
    </xf>
    <xf numFmtId="0" fontId="12" fillId="62" borderId="12" xfId="0" applyFont="1" applyFill="1" applyBorder="1" applyAlignment="1">
      <alignment horizontal="center" wrapText="1"/>
    </xf>
    <xf numFmtId="0" fontId="12" fillId="63" borderId="12" xfId="0" applyFont="1" applyFill="1" applyBorder="1" applyAlignment="1">
      <alignment horizontal="center" wrapText="1"/>
    </xf>
    <xf numFmtId="0" fontId="12" fillId="64" borderId="12" xfId="0" applyFont="1" applyFill="1" applyBorder="1" applyAlignment="1">
      <alignment horizontal="center" wrapText="1"/>
    </xf>
    <xf numFmtId="0" fontId="12" fillId="65" borderId="12" xfId="0" applyFont="1" applyFill="1" applyBorder="1" applyAlignment="1">
      <alignment horizontal="center" wrapText="1"/>
    </xf>
    <xf numFmtId="0" fontId="12" fillId="66" borderId="12" xfId="0" applyFont="1" applyFill="1" applyBorder="1" applyAlignment="1">
      <alignment horizontal="center" wrapText="1"/>
    </xf>
    <xf numFmtId="0" fontId="12" fillId="67" borderId="12" xfId="0" applyFont="1" applyFill="1" applyBorder="1" applyAlignment="1">
      <alignment horizontal="center" wrapText="1"/>
    </xf>
    <xf numFmtId="0" fontId="12" fillId="68" borderId="12" xfId="0" applyFont="1" applyFill="1" applyBorder="1" applyAlignment="1">
      <alignment horizontal="center" wrapText="1"/>
    </xf>
    <xf numFmtId="0" fontId="12" fillId="69" borderId="12" xfId="0" applyFont="1" applyFill="1" applyBorder="1" applyAlignment="1">
      <alignment horizontal="center" wrapText="1"/>
    </xf>
    <xf numFmtId="0" fontId="12" fillId="70" borderId="12" xfId="0" applyFont="1" applyFill="1" applyBorder="1" applyAlignment="1">
      <alignment horizontal="center" wrapText="1"/>
    </xf>
    <xf numFmtId="0" fontId="12" fillId="71" borderId="12" xfId="0" applyFont="1" applyFill="1" applyBorder="1" applyAlignment="1">
      <alignment horizontal="center" wrapText="1"/>
    </xf>
    <xf numFmtId="0" fontId="12" fillId="72" borderId="12" xfId="0" applyFont="1" applyFill="1" applyBorder="1" applyAlignment="1">
      <alignment horizontal="center" wrapText="1"/>
    </xf>
    <xf numFmtId="0" fontId="12" fillId="73" borderId="12" xfId="0" applyFont="1" applyFill="1" applyBorder="1" applyAlignment="1">
      <alignment horizontal="center" wrapText="1"/>
    </xf>
    <xf numFmtId="0" fontId="12" fillId="74" borderId="12" xfId="0" applyFont="1" applyFill="1" applyBorder="1" applyAlignment="1">
      <alignment horizontal="center" wrapText="1"/>
    </xf>
    <xf numFmtId="0" fontId="12" fillId="75" borderId="12" xfId="0" applyFont="1" applyFill="1" applyBorder="1" applyAlignment="1">
      <alignment horizontal="center" wrapText="1"/>
    </xf>
    <xf numFmtId="0" fontId="12" fillId="76" borderId="12" xfId="0" applyFont="1" applyFill="1" applyBorder="1" applyAlignment="1">
      <alignment horizontal="center" wrapText="1"/>
    </xf>
    <xf numFmtId="0" fontId="13" fillId="0" borderId="12" xfId="0" applyFont="1" applyBorder="1" applyAlignment="1">
      <alignment wrapText="1"/>
    </xf>
    <xf numFmtId="0" fontId="12" fillId="77" borderId="12" xfId="0" applyFont="1" applyFill="1" applyBorder="1" applyAlignment="1">
      <alignment horizontal="center" wrapText="1"/>
    </xf>
    <xf numFmtId="0" fontId="12" fillId="78" borderId="12" xfId="0" applyFont="1" applyFill="1" applyBorder="1" applyAlignment="1">
      <alignment horizontal="center" wrapText="1"/>
    </xf>
    <xf numFmtId="0" fontId="12" fillId="79" borderId="12" xfId="0" applyFont="1" applyFill="1" applyBorder="1" applyAlignment="1">
      <alignment horizontal="center" wrapText="1"/>
    </xf>
    <xf numFmtId="0" fontId="12" fillId="80" borderId="12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14" fillId="81" borderId="2" xfId="0" applyFont="1" applyFill="1" applyBorder="1"/>
    <xf numFmtId="0" fontId="14" fillId="8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6" fillId="83" borderId="0" xfId="0" applyFont="1" applyFill="1" applyAlignment="1">
      <alignment horizontal="center"/>
    </xf>
    <xf numFmtId="0" fontId="6" fillId="83" borderId="4" xfId="0" applyFont="1" applyFill="1" applyBorder="1" applyAlignment="1">
      <alignment horizontal="center"/>
    </xf>
    <xf numFmtId="0" fontId="5" fillId="83" borderId="8" xfId="0" applyFont="1" applyFill="1" applyBorder="1" applyAlignment="1">
      <alignment horizontal="left"/>
    </xf>
    <xf numFmtId="0" fontId="4" fillId="83" borderId="2" xfId="0" applyFont="1" applyFill="1" applyBorder="1" applyAlignment="1">
      <alignment horizontal="left"/>
    </xf>
    <xf numFmtId="0" fontId="3" fillId="83" borderId="0" xfId="0" applyFont="1" applyFill="1"/>
    <xf numFmtId="0" fontId="15" fillId="84" borderId="16" xfId="0" applyFont="1" applyFill="1" applyBorder="1" applyAlignment="1">
      <alignment wrapText="1"/>
    </xf>
    <xf numFmtId="0" fontId="11" fillId="0" borderId="15" xfId="0" applyFont="1" applyBorder="1" applyAlignment="1">
      <alignment wrapText="1"/>
    </xf>
    <xf numFmtId="0" fontId="16" fillId="84" borderId="16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5" xfId="0" applyFont="1" applyBorder="1"/>
    <xf numFmtId="1" fontId="17" fillId="0" borderId="5" xfId="0" applyNumberFormat="1" applyFont="1" applyBorder="1"/>
    <xf numFmtId="0" fontId="17" fillId="83" borderId="2" xfId="0" applyFont="1" applyFill="1" applyBorder="1" applyAlignment="1">
      <alignment horizontal="left"/>
    </xf>
    <xf numFmtId="1" fontId="4" fillId="83" borderId="2" xfId="0" applyNumberFormat="1" applyFont="1" applyFill="1" applyBorder="1"/>
    <xf numFmtId="0" fontId="4" fillId="83" borderId="5" xfId="0" applyFont="1" applyFill="1" applyBorder="1" applyAlignment="1">
      <alignment horizontal="left"/>
    </xf>
    <xf numFmtId="1" fontId="6" fillId="0" borderId="0" xfId="0" applyNumberFormat="1" applyFont="1" applyAlignment="1">
      <alignment horizontal="center"/>
    </xf>
    <xf numFmtId="1" fontId="6" fillId="0" borderId="4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textRotation="90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1" fontId="17" fillId="0" borderId="0" xfId="0" applyNumberFormat="1" applyFont="1"/>
    <xf numFmtId="0" fontId="9" fillId="0" borderId="0" xfId="0" applyFont="1" applyAlignment="1">
      <alignment horizontal="center" vertical="center" readingOrder="1"/>
    </xf>
    <xf numFmtId="1" fontId="4" fillId="0" borderId="0" xfId="0" applyNumberFormat="1" applyFont="1" applyBorder="1"/>
    <xf numFmtId="1" fontId="17" fillId="0" borderId="0" xfId="0" applyNumberFormat="1" applyFont="1" applyBorder="1"/>
    <xf numFmtId="0" fontId="12" fillId="83" borderId="2" xfId="0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1" defaultTableStyle="TableStyleMedium2" defaultPivotStyle="PivotStyleLight16">
    <tableStyle name="Invisible" pivot="0" table="0" count="0" xr9:uid="{A2A113DE-E40C-485E-9C05-7399FE5089A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70914</xdr:colOff>
      <xdr:row>0</xdr:row>
      <xdr:rowOff>0</xdr:rowOff>
    </xdr:from>
    <xdr:to>
      <xdr:col>2</xdr:col>
      <xdr:colOff>209550</xdr:colOff>
      <xdr:row>2</xdr:row>
      <xdr:rowOff>123825</xdr:rowOff>
    </xdr:to>
    <xdr:pic>
      <xdr:nvPicPr>
        <xdr:cNvPr id="2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0356" t="5905" r="10356"/>
        <a:stretch>
          <a:fillRect/>
        </a:stretch>
      </xdr:blipFill>
      <xdr:spPr bwMode="auto">
        <a:xfrm>
          <a:off x="70914" y="0"/>
          <a:ext cx="491061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70915</xdr:colOff>
      <xdr:row>0</xdr:row>
      <xdr:rowOff>1</xdr:rowOff>
    </xdr:from>
    <xdr:to>
      <xdr:col>1</xdr:col>
      <xdr:colOff>447676</xdr:colOff>
      <xdr:row>2</xdr:row>
      <xdr:rowOff>136147</xdr:rowOff>
    </xdr:to>
    <xdr:pic>
      <xdr:nvPicPr>
        <xdr:cNvPr id="2" name="Picture 28">
          <a:extLst>
            <a:ext uri="{FF2B5EF4-FFF2-40B4-BE49-F238E27FC236}">
              <a16:creationId xmlns:a16="http://schemas.microsoft.com/office/drawing/2014/main" id="{D892D5AD-51B1-470F-8A96-9AADBE90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0356" t="5905" r="10356"/>
        <a:stretch>
          <a:fillRect/>
        </a:stretch>
      </xdr:blipFill>
      <xdr:spPr bwMode="auto">
        <a:xfrm>
          <a:off x="70915" y="1"/>
          <a:ext cx="729186" cy="669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70914</xdr:colOff>
      <xdr:row>0</xdr:row>
      <xdr:rowOff>0</xdr:rowOff>
    </xdr:from>
    <xdr:to>
      <xdr:col>1</xdr:col>
      <xdr:colOff>361951</xdr:colOff>
      <xdr:row>2</xdr:row>
      <xdr:rowOff>123825</xdr:rowOff>
    </xdr:to>
    <xdr:pic>
      <xdr:nvPicPr>
        <xdr:cNvPr id="2" name="Picture 28">
          <a:extLst>
            <a:ext uri="{FF2B5EF4-FFF2-40B4-BE49-F238E27FC236}">
              <a16:creationId xmlns:a16="http://schemas.microsoft.com/office/drawing/2014/main" id="{A546F59D-AA90-42FB-A925-76B984F4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0356" t="5905" r="10356"/>
        <a:stretch>
          <a:fillRect/>
        </a:stretch>
      </xdr:blipFill>
      <xdr:spPr bwMode="auto">
        <a:xfrm>
          <a:off x="70914" y="0"/>
          <a:ext cx="643462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2">
    <pageSetUpPr fitToPage="1"/>
  </sheetPr>
  <dimension ref="A1:XET288"/>
  <sheetViews>
    <sheetView tabSelected="1" view="pageBreakPreview" zoomScaleNormal="90" zoomScaleSheetLayoutView="100" workbookViewId="0">
      <selection activeCell="C165" sqref="C165"/>
    </sheetView>
  </sheetViews>
  <sheetFormatPr baseColWidth="10" defaultColWidth="11.42578125" defaultRowHeight="15" x14ac:dyDescent="0.2"/>
  <cols>
    <col min="1" max="1" width="5.28515625" style="1" customWidth="1"/>
    <col min="2" max="2" width="21.7109375" style="1" hidden="1" customWidth="1"/>
    <col min="3" max="3" width="46.42578125" style="128" bestFit="1" customWidth="1"/>
    <col min="4" max="18" width="5.7109375" style="1" hidden="1" customWidth="1"/>
    <col min="19" max="20" width="5.7109375" style="1" customWidth="1"/>
    <col min="21" max="23" width="5.7109375" style="19" customWidth="1"/>
    <col min="24" max="24" width="5.7109375" style="1" customWidth="1"/>
    <col min="25" max="25" width="7.42578125" style="1" customWidth="1"/>
    <col min="26" max="26" width="7.140625" style="1" hidden="1" customWidth="1"/>
    <col min="27" max="27" width="12" style="1" hidden="1" customWidth="1"/>
    <col min="28" max="28" width="9" style="1" hidden="1" customWidth="1"/>
    <col min="29" max="32" width="11.42578125" style="1" hidden="1" customWidth="1"/>
    <col min="33" max="34" width="11.42578125" style="1" customWidth="1"/>
    <col min="35" max="16384" width="11.42578125" style="1"/>
  </cols>
  <sheetData>
    <row r="1" spans="1:28" ht="15.75" x14ac:dyDescent="0.25">
      <c r="C1" s="12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138"/>
      <c r="V1" s="138"/>
      <c r="W1" s="138"/>
      <c r="X1" s="5"/>
      <c r="AA1" s="5"/>
    </row>
    <row r="2" spans="1:28" ht="15.75" customHeight="1" x14ac:dyDescent="0.2">
      <c r="C2" s="144" t="s">
        <v>805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AA2" s="4"/>
    </row>
    <row r="3" spans="1:28" ht="16.5" thickBot="1" x14ac:dyDescent="0.3">
      <c r="A3"/>
      <c r="B3"/>
      <c r="C3" s="12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139"/>
      <c r="V3" s="139"/>
      <c r="W3" s="139"/>
      <c r="X3" s="24"/>
      <c r="AA3" s="20"/>
    </row>
    <row r="4" spans="1:28" ht="15.75" x14ac:dyDescent="0.25">
      <c r="A4"/>
      <c r="B4"/>
      <c r="C4" s="124" t="s">
        <v>49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38"/>
      <c r="V4" s="138"/>
      <c r="W4" s="138"/>
      <c r="X4" s="5"/>
      <c r="AA4" s="5"/>
    </row>
    <row r="5" spans="1:28" ht="85.5" customHeight="1" x14ac:dyDescent="0.2">
      <c r="A5"/>
      <c r="B5" s="28" t="s">
        <v>196</v>
      </c>
      <c r="C5" s="126" t="s">
        <v>48</v>
      </c>
      <c r="D5" s="11" t="s">
        <v>627</v>
      </c>
      <c r="E5" s="11" t="s">
        <v>631</v>
      </c>
      <c r="F5" s="11" t="s">
        <v>640</v>
      </c>
      <c r="G5" s="11" t="s">
        <v>641</v>
      </c>
      <c r="H5" s="11" t="s">
        <v>651</v>
      </c>
      <c r="I5" s="11" t="s">
        <v>657</v>
      </c>
      <c r="J5" s="11" t="s">
        <v>705</v>
      </c>
      <c r="K5" s="11" t="s">
        <v>723</v>
      </c>
      <c r="L5" s="11" t="s">
        <v>725</v>
      </c>
      <c r="M5" s="11" t="s">
        <v>738</v>
      </c>
      <c r="N5" s="11" t="s">
        <v>747</v>
      </c>
      <c r="O5" s="11" t="s">
        <v>756</v>
      </c>
      <c r="P5" s="11" t="s">
        <v>758</v>
      </c>
      <c r="Q5" s="11" t="s">
        <v>769</v>
      </c>
      <c r="R5" s="11" t="s">
        <v>774</v>
      </c>
      <c r="S5" s="11" t="s">
        <v>778</v>
      </c>
      <c r="T5" s="11" t="s">
        <v>784</v>
      </c>
      <c r="U5" s="140" t="s">
        <v>794</v>
      </c>
      <c r="V5" s="140" t="s">
        <v>804</v>
      </c>
      <c r="W5" s="140" t="s">
        <v>811</v>
      </c>
      <c r="X5" s="11" t="s">
        <v>50</v>
      </c>
      <c r="Y5" s="12" t="s">
        <v>74</v>
      </c>
      <c r="AA5" s="21" t="s">
        <v>178</v>
      </c>
      <c r="AB5" s="1" t="s">
        <v>724</v>
      </c>
    </row>
    <row r="6" spans="1:28" ht="15.75" x14ac:dyDescent="0.25">
      <c r="A6" s="26">
        <v>1</v>
      </c>
      <c r="B6" s="26" t="s">
        <v>472</v>
      </c>
      <c r="C6" s="147" t="s">
        <v>206</v>
      </c>
      <c r="D6" s="7">
        <v>146</v>
      </c>
      <c r="E6" s="7">
        <v>180</v>
      </c>
      <c r="F6" s="7">
        <v>180</v>
      </c>
      <c r="G6" s="7">
        <f>VLOOKUP(C6,Hoja4!B:C,2,FALSE)</f>
        <v>140</v>
      </c>
      <c r="H6" s="7">
        <f>VLOOKUP(C6,Hoja3!A:B,2,FALSE)</f>
        <v>180</v>
      </c>
      <c r="I6" s="7">
        <v>165</v>
      </c>
      <c r="J6" s="7">
        <v>165</v>
      </c>
      <c r="K6" s="7">
        <f>VLOOKUP(C6,Hoja10!A:B,2,FALSE)</f>
        <v>180</v>
      </c>
      <c r="L6" s="7">
        <f>VLOOKUP(C6,Hoja11!A:B,2,FALSE)</f>
        <v>180</v>
      </c>
      <c r="M6" s="7">
        <f>VLOOKUP(C6,Hoja12!A:B,2,FALSE)</f>
        <v>165</v>
      </c>
      <c r="N6" s="7">
        <v>142</v>
      </c>
      <c r="O6" s="7">
        <v>180</v>
      </c>
      <c r="P6" s="7">
        <f>VLOOKUP(C6,Hoja15!A:B,2,FALSE)</f>
        <v>146</v>
      </c>
      <c r="Q6" s="7">
        <v>155</v>
      </c>
      <c r="R6" s="7">
        <v>129</v>
      </c>
      <c r="S6" s="7">
        <v>144</v>
      </c>
      <c r="T6" s="7">
        <v>146</v>
      </c>
      <c r="U6" s="7">
        <v>180</v>
      </c>
      <c r="V6" s="7">
        <v>180</v>
      </c>
      <c r="W6" s="7">
        <f>IFERROR(VLOOKUP(C6,Hoja23!A:H,8,FALSE),"")</f>
        <v>180</v>
      </c>
      <c r="X6" s="10">
        <f>+COUNT(S6:W6)*15+Z6</f>
        <v>75</v>
      </c>
      <c r="Y6" s="2">
        <f>+SUM(S6:X6)</f>
        <v>905</v>
      </c>
      <c r="AA6" s="22">
        <f>MAX(S6:W6)</f>
        <v>180</v>
      </c>
      <c r="AB6" s="19">
        <f>SUM(D6:W6)</f>
        <v>3263</v>
      </c>
    </row>
    <row r="7" spans="1:28" ht="15.75" x14ac:dyDescent="0.25">
      <c r="A7" s="26">
        <v>2</v>
      </c>
      <c r="B7" s="26" t="s">
        <v>520</v>
      </c>
      <c r="C7" s="147" t="s">
        <v>204</v>
      </c>
      <c r="D7" s="7">
        <v>129</v>
      </c>
      <c r="E7" s="7">
        <v>144</v>
      </c>
      <c r="F7" s="7">
        <v>129</v>
      </c>
      <c r="G7" s="7">
        <v>146</v>
      </c>
      <c r="H7" s="7">
        <v>126</v>
      </c>
      <c r="I7" s="7">
        <v>103</v>
      </c>
      <c r="J7" s="7"/>
      <c r="K7" s="7"/>
      <c r="L7" s="7">
        <f>VLOOKUP(C7,Hoja11!A:B,2,FALSE)</f>
        <v>117</v>
      </c>
      <c r="M7" s="7">
        <f>VLOOKUP(C7,Hoja12!A:B,2,FALSE)</f>
        <v>95</v>
      </c>
      <c r="N7" s="7">
        <f>VLOOKUP(C7,Hoja13!A:B,2,FALSE)</f>
        <v>117</v>
      </c>
      <c r="O7" s="7">
        <v>90</v>
      </c>
      <c r="P7" s="7">
        <f>VLOOKUP(C7,Hoja15!A:B,2,FALSE)</f>
        <v>132</v>
      </c>
      <c r="Q7" s="7">
        <v>129</v>
      </c>
      <c r="R7" s="7">
        <v>165</v>
      </c>
      <c r="S7" s="7">
        <v>165</v>
      </c>
      <c r="T7" s="7">
        <v>180</v>
      </c>
      <c r="U7" s="7">
        <v>126</v>
      </c>
      <c r="V7" s="7">
        <v>131</v>
      </c>
      <c r="W7" s="7">
        <f>IFERROR(VLOOKUP(C7,Hoja23!A:H,8,FALSE),"")</f>
        <v>146</v>
      </c>
      <c r="X7" s="10">
        <f>+COUNT(S7:W7)*15+Z7</f>
        <v>75</v>
      </c>
      <c r="Y7" s="2">
        <f>+SUM(S7:X7)</f>
        <v>823</v>
      </c>
      <c r="AA7" s="22">
        <f>MAX(S7:W7)</f>
        <v>180</v>
      </c>
      <c r="AB7" s="19">
        <f>SUM(D7:W7)</f>
        <v>2370</v>
      </c>
    </row>
    <row r="8" spans="1:28" ht="15.75" x14ac:dyDescent="0.25">
      <c r="A8" s="26">
        <v>3</v>
      </c>
      <c r="B8" s="26" t="s">
        <v>221</v>
      </c>
      <c r="C8" s="127" t="s">
        <v>198</v>
      </c>
      <c r="D8" s="7">
        <v>180</v>
      </c>
      <c r="E8" s="7">
        <v>155</v>
      </c>
      <c r="F8" s="7">
        <v>117</v>
      </c>
      <c r="G8" s="7">
        <f>VLOOKUP(C8,Hoja4!B:C,2,FALSE)</f>
        <v>180</v>
      </c>
      <c r="H8" s="7">
        <f>VLOOKUP(C8,Hoja3!A:B,2,FALSE)</f>
        <v>114</v>
      </c>
      <c r="I8" s="7">
        <v>132</v>
      </c>
      <c r="J8" s="7">
        <v>155</v>
      </c>
      <c r="K8" s="7">
        <f>VLOOKUP(C8,Hoja10!A:B,2,FALSE)</f>
        <v>144</v>
      </c>
      <c r="L8" s="7">
        <f>VLOOKUP(C8,Hoja11!A:B,2,FALSE)</f>
        <v>165</v>
      </c>
      <c r="M8" s="7">
        <f>VLOOKUP(C8,Hoja12!A:B,2,FALSE)</f>
        <v>180</v>
      </c>
      <c r="N8" s="7">
        <f>VLOOKUP(C8,Hoja13!A:B,2,FALSE)</f>
        <v>165</v>
      </c>
      <c r="O8" s="7">
        <v>155</v>
      </c>
      <c r="P8" s="7">
        <f>VLOOKUP(C8,Hoja15!A:B,2,FALSE)</f>
        <v>155</v>
      </c>
      <c r="Q8" s="7">
        <v>130</v>
      </c>
      <c r="R8" s="7">
        <v>146</v>
      </c>
      <c r="S8" s="7">
        <v>180</v>
      </c>
      <c r="T8" s="7">
        <v>129</v>
      </c>
      <c r="U8" s="7">
        <v>144</v>
      </c>
      <c r="V8" s="7">
        <v>109</v>
      </c>
      <c r="W8" s="7">
        <f>IFERROR(VLOOKUP(C8,Hoja23!A:H,8,FALSE),"")</f>
        <v>155</v>
      </c>
      <c r="X8" s="10">
        <f>+COUNT(S8:W8)*15+Z8</f>
        <v>75</v>
      </c>
      <c r="Y8" s="2">
        <f>+SUM(S8:X8)</f>
        <v>792</v>
      </c>
      <c r="AA8" s="22">
        <f>MAX(S8:W8)</f>
        <v>180</v>
      </c>
      <c r="AB8" s="19">
        <f>SUM(D8:W8)</f>
        <v>2990</v>
      </c>
    </row>
    <row r="9" spans="1:28" ht="15.75" x14ac:dyDescent="0.25">
      <c r="A9" s="26">
        <v>4</v>
      </c>
      <c r="B9" s="26" t="s">
        <v>369</v>
      </c>
      <c r="C9" s="127" t="s">
        <v>224</v>
      </c>
      <c r="D9" s="7">
        <v>165</v>
      </c>
      <c r="E9" s="7">
        <v>165</v>
      </c>
      <c r="F9" s="7">
        <v>105</v>
      </c>
      <c r="G9" s="7">
        <f>VLOOKUP(C9,Hoja4!B:C,2,FALSE)</f>
        <v>127</v>
      </c>
      <c r="H9" s="7">
        <f>VLOOKUP(C9,Hoja3!A:B,2,FALSE)</f>
        <v>155</v>
      </c>
      <c r="I9" s="7">
        <v>131</v>
      </c>
      <c r="J9" s="7">
        <v>114</v>
      </c>
      <c r="K9" s="7">
        <f>VLOOKUP(C9,Hoja10!A:B,2,FALSE)</f>
        <v>132</v>
      </c>
      <c r="L9" s="7">
        <f>VLOOKUP(C9,Hoja11!A:B,2,FALSE)</f>
        <v>109</v>
      </c>
      <c r="M9" s="7">
        <f>VLOOKUP(C9,Hoja12!A:B,2,FALSE)</f>
        <v>129</v>
      </c>
      <c r="N9" s="7">
        <f>VLOOKUP(C9,Hoja13!A:B,2,FALSE)</f>
        <v>132</v>
      </c>
      <c r="O9" s="7">
        <v>155</v>
      </c>
      <c r="P9" s="7">
        <f>VLOOKUP(C9,Hoja15!A:B,2,FALSE)</f>
        <v>140</v>
      </c>
      <c r="Q9" s="7">
        <v>165</v>
      </c>
      <c r="R9" s="7">
        <v>155</v>
      </c>
      <c r="S9" s="7">
        <v>113</v>
      </c>
      <c r="T9" s="7">
        <v>131</v>
      </c>
      <c r="U9" s="7">
        <v>142</v>
      </c>
      <c r="V9" s="7">
        <v>165</v>
      </c>
      <c r="W9" s="7">
        <f>IFERROR(VLOOKUP(C9,Hoja23!A:H,8,FALSE),"")</f>
        <v>165</v>
      </c>
      <c r="X9" s="10">
        <f>+COUNT(S9:W9)*15+Z9</f>
        <v>75</v>
      </c>
      <c r="Y9" s="2">
        <f>+SUM(S9:X9)</f>
        <v>791</v>
      </c>
      <c r="AA9" s="22">
        <f>MAX(S9:W9)</f>
        <v>165</v>
      </c>
      <c r="AB9" s="19">
        <f>SUM(D9:W9)</f>
        <v>2795</v>
      </c>
    </row>
    <row r="10" spans="1:28" ht="15.75" x14ac:dyDescent="0.25">
      <c r="A10" s="26">
        <v>5</v>
      </c>
      <c r="B10" s="26"/>
      <c r="C10" s="127" t="s">
        <v>212</v>
      </c>
      <c r="D10" s="7">
        <v>144</v>
      </c>
      <c r="E10" s="7">
        <v>155</v>
      </c>
      <c r="F10" s="7">
        <v>130</v>
      </c>
      <c r="G10" s="7">
        <f>VLOOKUP(C10,Hoja4!B:C,2,FALSE)</f>
        <v>130</v>
      </c>
      <c r="H10" s="7">
        <f>VLOOKUP(C10,Hoja3!A:B,2,FALSE)</f>
        <v>112</v>
      </c>
      <c r="I10" s="7">
        <v>128</v>
      </c>
      <c r="J10" s="7">
        <v>144</v>
      </c>
      <c r="K10" s="7">
        <f>VLOOKUP(C10,Hoja10!A:B,2,FALSE)</f>
        <v>130</v>
      </c>
      <c r="L10" s="7">
        <f>VLOOKUP(C10,Hoja11!A:B,2,FALSE)</f>
        <v>118</v>
      </c>
      <c r="M10" s="7">
        <f>VLOOKUP(C10,Hoja12!A:B,2,FALSE)</f>
        <v>132</v>
      </c>
      <c r="N10" s="7">
        <f>VLOOKUP(C10,Hoja13!A:B,2,FALSE)</f>
        <v>155</v>
      </c>
      <c r="O10" s="7">
        <v>130</v>
      </c>
      <c r="P10" s="7">
        <f>VLOOKUP(C10,Hoja15!A:B,2,FALSE)</f>
        <v>129</v>
      </c>
      <c r="Q10" s="7">
        <v>180</v>
      </c>
      <c r="R10" s="7">
        <v>142</v>
      </c>
      <c r="S10" s="7">
        <v>155</v>
      </c>
      <c r="T10" s="7">
        <v>165</v>
      </c>
      <c r="U10" s="7">
        <v>127</v>
      </c>
      <c r="V10" s="7">
        <v>118</v>
      </c>
      <c r="W10" s="7">
        <f>IFERROR(VLOOKUP(C10,Hoja23!A:H,8,FALSE),"")</f>
        <v>144</v>
      </c>
      <c r="X10" s="10">
        <f>+COUNT(S10:W10)*15+Z10</f>
        <v>75</v>
      </c>
      <c r="Y10" s="2">
        <f>+SUM(S10:X10)</f>
        <v>784</v>
      </c>
      <c r="AA10" s="22">
        <f>MAX(S10:W10)</f>
        <v>165</v>
      </c>
      <c r="AB10" s="19">
        <f>SUM(D10:W10)</f>
        <v>2768</v>
      </c>
    </row>
    <row r="11" spans="1:28" ht="15.75" x14ac:dyDescent="0.25">
      <c r="A11" s="26">
        <v>6</v>
      </c>
      <c r="B11" s="26"/>
      <c r="C11" s="127" t="s">
        <v>202</v>
      </c>
      <c r="D11" s="7">
        <v>155</v>
      </c>
      <c r="E11" s="7">
        <v>117</v>
      </c>
      <c r="F11" s="7">
        <v>127</v>
      </c>
      <c r="G11" s="7">
        <f>VLOOKUP(C11,Hoja4!B:C,2,FALSE)</f>
        <v>155</v>
      </c>
      <c r="H11" s="7">
        <f>VLOOKUP(C11,Hoja3!A:B,2,FALSE)</f>
        <v>116</v>
      </c>
      <c r="I11" s="7">
        <v>140</v>
      </c>
      <c r="J11" s="7">
        <v>142</v>
      </c>
      <c r="K11" s="7"/>
      <c r="L11" s="7">
        <f>VLOOKUP(C11,Hoja11!A:B,2,FALSE)</f>
        <v>132</v>
      </c>
      <c r="M11" s="7"/>
      <c r="N11" s="7">
        <f>VLOOKUP(C11,Hoja13!A:B,2,FALSE)</f>
        <v>92</v>
      </c>
      <c r="O11" s="7">
        <v>128</v>
      </c>
      <c r="P11" s="7">
        <f>VLOOKUP(C11,Hoja15!A:B,2,FALSE)</f>
        <v>131</v>
      </c>
      <c r="Q11" s="7"/>
      <c r="R11" s="7">
        <v>144</v>
      </c>
      <c r="S11" s="7">
        <v>142</v>
      </c>
      <c r="T11" s="7">
        <v>144</v>
      </c>
      <c r="U11" s="7">
        <v>165</v>
      </c>
      <c r="V11" s="7">
        <v>106</v>
      </c>
      <c r="W11" s="7">
        <f>IFERROR(VLOOKUP(C11,Hoja23!A:H,8,FALSE),"")</f>
        <v>130</v>
      </c>
      <c r="X11" s="10">
        <f>+COUNT(S11:W11)*15+Z11</f>
        <v>75</v>
      </c>
      <c r="Y11" s="2">
        <f>+SUM(S11:X11)</f>
        <v>762</v>
      </c>
      <c r="AA11" s="22">
        <f>MAX(S11:W11)</f>
        <v>165</v>
      </c>
      <c r="AB11" s="19">
        <f>SUM(D11:W11)</f>
        <v>2266</v>
      </c>
    </row>
    <row r="12" spans="1:28" ht="15.75" x14ac:dyDescent="0.25">
      <c r="A12" s="26">
        <v>7</v>
      </c>
      <c r="B12" s="26" t="s">
        <v>205</v>
      </c>
      <c r="C12" s="127" t="s">
        <v>214</v>
      </c>
      <c r="D12" s="7">
        <v>132</v>
      </c>
      <c r="E12" s="7">
        <v>112</v>
      </c>
      <c r="F12" s="7">
        <v>146</v>
      </c>
      <c r="G12" s="7">
        <f>VLOOKUP(C12,Hoja4!B:C,2,FALSE)</f>
        <v>114</v>
      </c>
      <c r="H12" s="7">
        <f>VLOOKUP(C12,Hoja3!A:B,2,FALSE)</f>
        <v>129</v>
      </c>
      <c r="I12" s="7">
        <v>142</v>
      </c>
      <c r="J12" s="7">
        <v>116</v>
      </c>
      <c r="K12" s="7">
        <f>VLOOKUP(C12,Hoja10!A:B,2,FALSE)</f>
        <v>118</v>
      </c>
      <c r="L12" s="7">
        <f>VLOOKUP(C12,Hoja11!A:B,2,FALSE)</f>
        <v>146</v>
      </c>
      <c r="M12" s="7">
        <f>VLOOKUP(C12,Hoja12!A:B,2,FALSE)</f>
        <v>131</v>
      </c>
      <c r="N12" s="7">
        <v>146</v>
      </c>
      <c r="O12" s="7">
        <v>165</v>
      </c>
      <c r="P12" s="7">
        <f>VLOOKUP(C12,Hoja15!A:B,2,FALSE)</f>
        <v>144</v>
      </c>
      <c r="Q12" s="7">
        <v>127</v>
      </c>
      <c r="R12" s="7">
        <v>132</v>
      </c>
      <c r="S12" s="7">
        <v>131</v>
      </c>
      <c r="T12" s="7">
        <v>155</v>
      </c>
      <c r="U12" s="7">
        <v>115</v>
      </c>
      <c r="V12" s="7">
        <v>146</v>
      </c>
      <c r="W12" s="7">
        <f>IFERROR(VLOOKUP(C12,Hoja23!A:H,8,FALSE),"")</f>
        <v>140</v>
      </c>
      <c r="X12" s="10">
        <f>+COUNT(S12:W12)*15+Z12</f>
        <v>75</v>
      </c>
      <c r="Y12" s="2">
        <f>+SUM(S12:X12)</f>
        <v>762</v>
      </c>
      <c r="AA12" s="22">
        <f>MAX(S12:W12)</f>
        <v>155</v>
      </c>
      <c r="AB12" s="19">
        <f>SUM(D12:W12)</f>
        <v>2687</v>
      </c>
    </row>
    <row r="13" spans="1:28" ht="15.75" x14ac:dyDescent="0.25">
      <c r="A13" s="26">
        <v>8</v>
      </c>
      <c r="B13" s="26" t="s">
        <v>456</v>
      </c>
      <c r="C13" s="127" t="s">
        <v>216</v>
      </c>
      <c r="D13" s="7"/>
      <c r="E13" s="7">
        <v>108</v>
      </c>
      <c r="F13" s="7">
        <v>116</v>
      </c>
      <c r="G13" s="7">
        <f>VLOOKUP(C13,Hoja4!B:C,2,FALSE)</f>
        <v>129</v>
      </c>
      <c r="H13" s="7">
        <f>VLOOKUP(C13,Hoja3!A:B,2,FALSE)</f>
        <v>130</v>
      </c>
      <c r="I13" s="7">
        <v>114</v>
      </c>
      <c r="J13" s="7">
        <v>155</v>
      </c>
      <c r="K13" s="7">
        <f>VLOOKUP(C13,Hoja10!A:B,2,FALSE)</f>
        <v>155</v>
      </c>
      <c r="L13" s="7">
        <f>VLOOKUP(C13,Hoja11!A:B,2,FALSE)</f>
        <v>127</v>
      </c>
      <c r="M13" s="7">
        <f>VLOOKUP(C13,Hoja12!A:B,2,FALSE)</f>
        <v>155</v>
      </c>
      <c r="N13" s="7">
        <f>VLOOKUP(C13,Hoja13!A:B,2,FALSE)</f>
        <v>180</v>
      </c>
      <c r="O13" s="7">
        <v>144</v>
      </c>
      <c r="P13" s="7">
        <f>VLOOKUP(C13,Hoja15!A:B,2,FALSE)</f>
        <v>180</v>
      </c>
      <c r="Q13" s="7">
        <v>155</v>
      </c>
      <c r="R13" s="7">
        <v>127</v>
      </c>
      <c r="S13" s="7">
        <v>155</v>
      </c>
      <c r="T13" s="7">
        <v>132</v>
      </c>
      <c r="U13" s="7">
        <v>146</v>
      </c>
      <c r="V13" s="7">
        <v>113</v>
      </c>
      <c r="W13" s="7">
        <f>IFERROR(VLOOKUP(C13,Hoja23!A:H,8,FALSE),"")</f>
        <v>132</v>
      </c>
      <c r="X13" s="10">
        <f>+COUNT(S13:W13)*15+Z13</f>
        <v>75</v>
      </c>
      <c r="Y13" s="2">
        <f>+SUM(S13:X13)</f>
        <v>753</v>
      </c>
      <c r="AA13" s="22">
        <f>MAX(S13:W13)</f>
        <v>155</v>
      </c>
      <c r="AB13" s="19">
        <f>SUM(D13:W13)</f>
        <v>2653</v>
      </c>
    </row>
    <row r="14" spans="1:28" ht="15.75" x14ac:dyDescent="0.25">
      <c r="A14" s="26">
        <v>9</v>
      </c>
      <c r="B14" s="26" t="s">
        <v>219</v>
      </c>
      <c r="C14" s="127" t="s">
        <v>208</v>
      </c>
      <c r="D14" s="7">
        <v>131</v>
      </c>
      <c r="E14" s="7">
        <v>146</v>
      </c>
      <c r="F14" s="7">
        <v>131</v>
      </c>
      <c r="G14" s="7">
        <f>VLOOKUP(C14,Hoja4!B:C,2,FALSE)</f>
        <v>131</v>
      </c>
      <c r="H14" s="7">
        <f>VLOOKUP(C14,Hoja3!A:B,2,FALSE)</f>
        <v>142</v>
      </c>
      <c r="I14" s="7">
        <v>146</v>
      </c>
      <c r="J14" s="7">
        <v>129</v>
      </c>
      <c r="K14" s="7">
        <f>VLOOKUP(C14,Hoja10!A:B,2,FALSE)</f>
        <v>131</v>
      </c>
      <c r="L14" s="7">
        <f>VLOOKUP(C14,Hoja11!A:B,2,FALSE)</f>
        <v>140</v>
      </c>
      <c r="M14" s="7">
        <f>VLOOKUP(C14,Hoja12!A:B,2,FALSE)</f>
        <v>125</v>
      </c>
      <c r="N14" s="7">
        <f>VLOOKUP(C14,Hoja13!A:B,2,FALSE)</f>
        <v>127</v>
      </c>
      <c r="O14" s="7">
        <v>142</v>
      </c>
      <c r="P14" s="7">
        <f>VLOOKUP(C14,Hoja15!A:B,2,FALSE)</f>
        <v>165</v>
      </c>
      <c r="Q14" s="7">
        <v>146</v>
      </c>
      <c r="R14" s="7">
        <v>126</v>
      </c>
      <c r="S14" s="7">
        <v>140</v>
      </c>
      <c r="T14" s="7">
        <v>130</v>
      </c>
      <c r="U14" s="7">
        <v>140</v>
      </c>
      <c r="V14" s="7">
        <v>155</v>
      </c>
      <c r="W14" s="7">
        <f>IFERROR(VLOOKUP(C14,Hoja23!A:H,8,FALSE),"")</f>
        <v>113</v>
      </c>
      <c r="X14" s="10">
        <f>+COUNT(S14:W14)*15+Z14</f>
        <v>75</v>
      </c>
      <c r="Y14" s="2">
        <f>+SUM(S14:X14)</f>
        <v>753</v>
      </c>
      <c r="AA14" s="22">
        <f>MAX(S14:W14)</f>
        <v>155</v>
      </c>
      <c r="AB14" s="19">
        <f>SUM(D14:W14)</f>
        <v>2736</v>
      </c>
    </row>
    <row r="15" spans="1:28" ht="15.75" x14ac:dyDescent="0.25">
      <c r="A15" s="26">
        <v>10</v>
      </c>
      <c r="B15" s="26" t="s">
        <v>233</v>
      </c>
      <c r="C15" s="127" t="s">
        <v>220</v>
      </c>
      <c r="D15" s="7">
        <v>113</v>
      </c>
      <c r="E15" s="7"/>
      <c r="F15" s="7">
        <v>165</v>
      </c>
      <c r="G15" s="7">
        <f>VLOOKUP(C15,Hoja4!B:C,2,FALSE)</f>
        <v>116</v>
      </c>
      <c r="H15" s="7">
        <f>VLOOKUP(C15,Hoja3!A:B,2,FALSE)</f>
        <v>125</v>
      </c>
      <c r="I15" s="7">
        <v>127</v>
      </c>
      <c r="J15" s="7">
        <v>140</v>
      </c>
      <c r="K15" s="7">
        <f>VLOOKUP(C15,Hoja10!A:B,2,FALSE)</f>
        <v>115</v>
      </c>
      <c r="L15" s="7">
        <f>VLOOKUP(C15,Hoja11!A:B,2,FALSE)</f>
        <v>155</v>
      </c>
      <c r="M15" s="7">
        <f>VLOOKUP(C15,Hoja12!A:B,2,FALSE)</f>
        <v>114</v>
      </c>
      <c r="N15" s="7">
        <f>VLOOKUP(C15,Hoja13!A:B,2,FALSE)</f>
        <v>130</v>
      </c>
      <c r="O15" s="7">
        <v>146</v>
      </c>
      <c r="P15" s="7">
        <f>VLOOKUP(C15,Hoja15!A:B,2,FALSE)</f>
        <v>142</v>
      </c>
      <c r="Q15" s="7">
        <v>132</v>
      </c>
      <c r="R15" s="7">
        <v>180</v>
      </c>
      <c r="S15" s="7">
        <v>111</v>
      </c>
      <c r="T15" s="7">
        <v>140</v>
      </c>
      <c r="U15" s="7">
        <v>155</v>
      </c>
      <c r="V15" s="7">
        <v>117</v>
      </c>
      <c r="W15" s="7">
        <f>IFERROR(VLOOKUP(C15,Hoja23!A:H,8,FALSE),"")</f>
        <v>142</v>
      </c>
      <c r="X15" s="10">
        <f>+COUNT(S15:W15)*15+Z15</f>
        <v>75</v>
      </c>
      <c r="Y15" s="2">
        <f>+SUM(S15:X15)</f>
        <v>740</v>
      </c>
      <c r="AA15" s="22">
        <f>MAX(S15:W15)</f>
        <v>155</v>
      </c>
      <c r="AB15" s="19">
        <f>SUM(D15:W15)</f>
        <v>2565</v>
      </c>
    </row>
    <row r="16" spans="1:28" ht="15.75" x14ac:dyDescent="0.25">
      <c r="A16" s="26">
        <v>11</v>
      </c>
      <c r="B16" s="26"/>
      <c r="C16" s="127" t="s">
        <v>234</v>
      </c>
      <c r="D16" s="7">
        <v>116</v>
      </c>
      <c r="E16" s="7">
        <v>127</v>
      </c>
      <c r="F16" s="7">
        <v>115</v>
      </c>
      <c r="G16" s="7">
        <f>VLOOKUP(C16,Hoja4!B:C,2,FALSE)</f>
        <v>132</v>
      </c>
      <c r="H16" s="7">
        <f>VLOOKUP(C16,Hoja3!A:B,2,FALSE)</f>
        <v>140</v>
      </c>
      <c r="I16" s="7">
        <v>155</v>
      </c>
      <c r="J16" s="7">
        <v>146</v>
      </c>
      <c r="K16" s="7">
        <f>VLOOKUP(C16,Hoja10!A:B,2,FALSE)</f>
        <v>146</v>
      </c>
      <c r="L16" s="7">
        <f>VLOOKUP(C16,Hoja11!A:B,2,FALSE)</f>
        <v>155</v>
      </c>
      <c r="M16" s="7">
        <f>VLOOKUP(C16,Hoja12!A:B,2,FALSE)</f>
        <v>118</v>
      </c>
      <c r="N16" s="7">
        <f>VLOOKUP(C16,Hoja13!A:B,2,FALSE)</f>
        <v>126</v>
      </c>
      <c r="O16" s="7">
        <v>140</v>
      </c>
      <c r="P16" s="7">
        <f>VLOOKUP(C16,Hoja15!A:B,2,FALSE)</f>
        <v>116</v>
      </c>
      <c r="Q16" s="7">
        <v>106</v>
      </c>
      <c r="R16" s="7">
        <v>140</v>
      </c>
      <c r="S16" s="7">
        <v>117</v>
      </c>
      <c r="T16" s="7">
        <v>155</v>
      </c>
      <c r="U16" s="7">
        <v>128</v>
      </c>
      <c r="V16" s="7">
        <v>129</v>
      </c>
      <c r="W16" s="7">
        <f>IFERROR(VLOOKUP(C16,Hoja23!A:H,8,FALSE),"")</f>
        <v>125</v>
      </c>
      <c r="X16" s="10">
        <f>+COUNT(S16:W16)*15+Z16</f>
        <v>75</v>
      </c>
      <c r="Y16" s="2">
        <f>+SUM(S16:X16)</f>
        <v>729</v>
      </c>
      <c r="AA16" s="22">
        <f>MAX(S16:W16)</f>
        <v>155</v>
      </c>
      <c r="AB16" s="19">
        <f>SUM(D16:W16)</f>
        <v>2632</v>
      </c>
    </row>
    <row r="17" spans="1:28" ht="15.75" x14ac:dyDescent="0.25">
      <c r="A17" s="26">
        <v>12</v>
      </c>
      <c r="B17" s="26" t="s">
        <v>223</v>
      </c>
      <c r="C17" s="127" t="s">
        <v>226</v>
      </c>
      <c r="D17" s="7">
        <v>140</v>
      </c>
      <c r="E17" s="7">
        <v>114</v>
      </c>
      <c r="F17" s="7">
        <v>118</v>
      </c>
      <c r="G17" s="7">
        <f>VLOOKUP(C17,Hoja4!B:C,2,FALSE)</f>
        <v>144</v>
      </c>
      <c r="H17" s="7">
        <f>VLOOKUP(C17,Hoja3!A:B,2,FALSE)</f>
        <v>144</v>
      </c>
      <c r="I17" s="7">
        <v>118</v>
      </c>
      <c r="J17" s="7">
        <v>128</v>
      </c>
      <c r="K17" s="7">
        <f>VLOOKUP(C17,Hoja10!A:B,2,FALSE)</f>
        <v>128</v>
      </c>
      <c r="L17" s="7">
        <f>VLOOKUP(C17,Hoja11!A:B,2,FALSE)</f>
        <v>129</v>
      </c>
      <c r="M17" s="7">
        <f>VLOOKUP(C17,Hoja12!A:B,2,FALSE)</f>
        <v>146</v>
      </c>
      <c r="N17" s="7">
        <v>140</v>
      </c>
      <c r="O17" s="7">
        <v>125</v>
      </c>
      <c r="P17" s="7">
        <f>VLOOKUP(C17,Hoja15!A:B,2,FALSE)</f>
        <v>127</v>
      </c>
      <c r="Q17" s="7">
        <v>118</v>
      </c>
      <c r="R17" s="7">
        <v>118</v>
      </c>
      <c r="S17" s="7">
        <v>132</v>
      </c>
      <c r="T17" s="7">
        <v>125</v>
      </c>
      <c r="U17" s="7">
        <v>117</v>
      </c>
      <c r="V17" s="7">
        <v>130</v>
      </c>
      <c r="W17" s="7">
        <f>IFERROR(VLOOKUP(C17,Hoja23!A:H,8,FALSE),"")</f>
        <v>126</v>
      </c>
      <c r="X17" s="10">
        <f>+COUNT(S17:W17)*15+Z17</f>
        <v>75</v>
      </c>
      <c r="Y17" s="2">
        <f>+SUM(S17:X17)</f>
        <v>705</v>
      </c>
      <c r="AA17" s="22">
        <f>MAX(S17:W17)</f>
        <v>132</v>
      </c>
      <c r="AB17" s="19">
        <f>SUM(D17:W17)</f>
        <v>2567</v>
      </c>
    </row>
    <row r="18" spans="1:28" ht="15.75" x14ac:dyDescent="0.25">
      <c r="A18" s="26">
        <v>13</v>
      </c>
      <c r="B18" s="132"/>
      <c r="C18" s="127" t="s">
        <v>230</v>
      </c>
      <c r="D18" s="7">
        <v>108</v>
      </c>
      <c r="E18" s="7">
        <v>95</v>
      </c>
      <c r="F18" s="7">
        <v>128</v>
      </c>
      <c r="G18" s="7">
        <f>VLOOKUP(C18,Hoja4!B:C,2,FALSE)</f>
        <v>128</v>
      </c>
      <c r="H18" s="7">
        <f>VLOOKUP(C18,Hoja3!A:B,2,FALSE)</f>
        <v>132</v>
      </c>
      <c r="I18" s="7">
        <v>130</v>
      </c>
      <c r="J18" s="7">
        <v>109</v>
      </c>
      <c r="K18" s="7">
        <f>VLOOKUP(C18,Hoja10!A:B,2,FALSE)</f>
        <v>111</v>
      </c>
      <c r="L18" s="7">
        <f>VLOOKUP(C18,Hoja11!A:B,2,FALSE)</f>
        <v>126</v>
      </c>
      <c r="M18" s="7">
        <f>VLOOKUP(C18,Hoja12!A:B,2,FALSE)</f>
        <v>109</v>
      </c>
      <c r="N18" s="7">
        <f>VLOOKUP(C18,Hoja13!A:B,2,FALSE)</f>
        <v>114</v>
      </c>
      <c r="O18" s="7">
        <v>129</v>
      </c>
      <c r="P18" s="7">
        <f>VLOOKUP(C18,Hoja15!A:B,2,FALSE)</f>
        <v>155</v>
      </c>
      <c r="Q18" s="7">
        <v>112</v>
      </c>
      <c r="R18" s="7">
        <v>130</v>
      </c>
      <c r="S18" s="7">
        <v>127</v>
      </c>
      <c r="T18" s="7">
        <v>126</v>
      </c>
      <c r="U18" s="7">
        <v>104</v>
      </c>
      <c r="V18" s="7">
        <v>155</v>
      </c>
      <c r="W18" s="7">
        <f>IFERROR(VLOOKUP(C18,Hoja23!A:H,8,FALSE),"")</f>
        <v>112</v>
      </c>
      <c r="X18" s="10">
        <f>+COUNT(S18:W18)*15+Z18</f>
        <v>75</v>
      </c>
      <c r="Y18" s="2">
        <f>+SUM(S18:X18)</f>
        <v>699</v>
      </c>
      <c r="AA18" s="22">
        <f>MAX(S18:W18)</f>
        <v>155</v>
      </c>
      <c r="AB18" s="19">
        <f>SUM(D18:W18)</f>
        <v>2440</v>
      </c>
    </row>
    <row r="19" spans="1:28" ht="15.75" x14ac:dyDescent="0.25">
      <c r="A19" s="26">
        <v>14</v>
      </c>
      <c r="B19" s="132"/>
      <c r="C19" s="127" t="s">
        <v>573</v>
      </c>
      <c r="D19" s="7"/>
      <c r="E19" s="7"/>
      <c r="F19" s="7">
        <v>140</v>
      </c>
      <c r="G19" s="7"/>
      <c r="H19" s="7">
        <f>VLOOKUP(C19,Hoja3!A:B,2,FALSE)</f>
        <v>92</v>
      </c>
      <c r="I19" s="7">
        <v>95</v>
      </c>
      <c r="J19" s="7"/>
      <c r="K19" s="7"/>
      <c r="L19" s="7">
        <f>VLOOKUP(C19,Hoja11!A:B,2,FALSE)</f>
        <v>125</v>
      </c>
      <c r="M19" s="7">
        <f>VLOOKUP(C19,Hoja12!A:B,2,FALSE)</f>
        <v>142</v>
      </c>
      <c r="N19" s="7">
        <f>VLOOKUP(C19,Hoja13!A:B,2,FALSE)</f>
        <v>129</v>
      </c>
      <c r="O19" s="7">
        <v>57</v>
      </c>
      <c r="P19" s="7">
        <f>VLOOKUP(C19,Hoja15!A:B,2,FALSE)</f>
        <v>112</v>
      </c>
      <c r="Q19" s="7">
        <v>89</v>
      </c>
      <c r="R19" s="7">
        <v>116</v>
      </c>
      <c r="S19" s="7">
        <v>146</v>
      </c>
      <c r="T19" s="7">
        <v>90</v>
      </c>
      <c r="U19" s="7">
        <v>118</v>
      </c>
      <c r="V19" s="7">
        <v>144</v>
      </c>
      <c r="W19" s="7">
        <f>IFERROR(VLOOKUP(C19,Hoja23!A:H,8,FALSE),"")</f>
        <v>118</v>
      </c>
      <c r="X19" s="10">
        <f>+COUNT(S19:W19)*15+Z19</f>
        <v>75</v>
      </c>
      <c r="Y19" s="2">
        <f>+SUM(S19:X19)</f>
        <v>691</v>
      </c>
      <c r="AA19" s="22">
        <f>MAX(S19:W19)</f>
        <v>146</v>
      </c>
      <c r="AB19" s="19">
        <f>SUM(D19:W19)</f>
        <v>1713</v>
      </c>
    </row>
    <row r="20" spans="1:28" ht="15.75" x14ac:dyDescent="0.25">
      <c r="A20" s="26">
        <v>15</v>
      </c>
      <c r="B20" s="26" t="s">
        <v>515</v>
      </c>
      <c r="C20" s="127" t="s">
        <v>735</v>
      </c>
      <c r="D20" s="7"/>
      <c r="E20" s="7"/>
      <c r="F20" s="7"/>
      <c r="G20" s="7"/>
      <c r="H20" s="7"/>
      <c r="I20" s="7"/>
      <c r="J20" s="7"/>
      <c r="K20" s="7"/>
      <c r="L20" s="7"/>
      <c r="M20" s="7">
        <f>VLOOKUP(C20,Hoja12!A:B,2,FALSE)</f>
        <v>115</v>
      </c>
      <c r="N20" s="7">
        <f>VLOOKUP(C20,Hoja13!A:B,2,FALSE)</f>
        <v>128</v>
      </c>
      <c r="O20" s="7">
        <v>72</v>
      </c>
      <c r="P20" s="7">
        <f>VLOOKUP(C20,Hoja15!A:B,2,FALSE)</f>
        <v>118</v>
      </c>
      <c r="Q20" s="7">
        <v>140</v>
      </c>
      <c r="R20" s="7">
        <v>155</v>
      </c>
      <c r="S20" s="7">
        <v>109</v>
      </c>
      <c r="T20" s="7">
        <v>127</v>
      </c>
      <c r="U20" s="7">
        <v>129</v>
      </c>
      <c r="V20" s="7">
        <v>115</v>
      </c>
      <c r="W20" s="7">
        <f>IFERROR(VLOOKUP(C20,Hoja23!A:H,8,FALSE),"")</f>
        <v>128</v>
      </c>
      <c r="X20" s="10">
        <f>+COUNT(S20:W20)*15+Z20</f>
        <v>75</v>
      </c>
      <c r="Y20" s="2">
        <f>+SUM(S20:X20)</f>
        <v>683</v>
      </c>
      <c r="AA20" s="22">
        <f>MAX(S20:W20)</f>
        <v>129</v>
      </c>
      <c r="AB20" s="19">
        <f>SUM(D20:W20)</f>
        <v>1336</v>
      </c>
    </row>
    <row r="21" spans="1:28" ht="15.75" x14ac:dyDescent="0.25">
      <c r="A21" s="26">
        <v>16</v>
      </c>
      <c r="B21" s="26" t="s">
        <v>416</v>
      </c>
      <c r="C21" s="127" t="s">
        <v>222</v>
      </c>
      <c r="D21" s="7">
        <v>155</v>
      </c>
      <c r="E21" s="7">
        <v>132</v>
      </c>
      <c r="F21" s="7">
        <v>142</v>
      </c>
      <c r="G21" s="7">
        <f>VLOOKUP(C21,Hoja4!B:C,2,FALSE)</f>
        <v>142</v>
      </c>
      <c r="H21" s="7">
        <f>VLOOKUP(C21,Hoja3!A:B,2,FALSE)</f>
        <v>111</v>
      </c>
      <c r="I21" s="7">
        <v>117</v>
      </c>
      <c r="J21" s="7">
        <v>125</v>
      </c>
      <c r="K21" s="7">
        <f>VLOOKUP(C21,Hoja10!A:B,2,FALSE)</f>
        <v>142</v>
      </c>
      <c r="L21" s="7">
        <f>VLOOKUP(C21,Hoja11!A:B,2,FALSE)</f>
        <v>130</v>
      </c>
      <c r="M21" s="7">
        <f>VLOOKUP(C21,Hoja12!A:B,2,FALSE)</f>
        <v>144</v>
      </c>
      <c r="N21" s="7">
        <f>VLOOKUP(C21,Hoja13!A:B,2,FALSE)</f>
        <v>155</v>
      </c>
      <c r="O21" s="7">
        <v>132</v>
      </c>
      <c r="P21" s="7">
        <f>VLOOKUP(C21,Hoja15!A:B,2,FALSE)</f>
        <v>126</v>
      </c>
      <c r="Q21" s="7">
        <v>144</v>
      </c>
      <c r="R21" s="7">
        <v>131</v>
      </c>
      <c r="S21" s="7">
        <v>115</v>
      </c>
      <c r="T21" s="7">
        <v>116</v>
      </c>
      <c r="U21" s="7">
        <v>131</v>
      </c>
      <c r="V21" s="7">
        <v>114</v>
      </c>
      <c r="W21" s="7">
        <f>IFERROR(VLOOKUP(C21,Hoja23!A:H,8,FALSE),"")</f>
        <v>117</v>
      </c>
      <c r="X21" s="10">
        <f>+COUNT(S21:W21)*15+Z21</f>
        <v>75</v>
      </c>
      <c r="Y21" s="2">
        <f>+SUM(S21:X21)</f>
        <v>668</v>
      </c>
      <c r="AA21" s="22">
        <f>MAX(S21:W21)</f>
        <v>131</v>
      </c>
      <c r="AB21" s="19">
        <f>SUM(D21:W21)</f>
        <v>2621</v>
      </c>
    </row>
    <row r="22" spans="1:28" ht="15.75" x14ac:dyDescent="0.25">
      <c r="A22" s="26">
        <v>17</v>
      </c>
      <c r="B22" s="26" t="s">
        <v>509</v>
      </c>
      <c r="C22" s="127" t="s">
        <v>290</v>
      </c>
      <c r="D22" s="7">
        <v>125</v>
      </c>
      <c r="E22" s="7"/>
      <c r="F22" s="7">
        <v>49</v>
      </c>
      <c r="G22" s="7">
        <f>VLOOKUP(C22,Hoja4!B:C,2,FALSE)</f>
        <v>93</v>
      </c>
      <c r="H22" s="7">
        <f>VLOOKUP(C22,Hoja3!A:B,2,FALSE)</f>
        <v>65</v>
      </c>
      <c r="I22" s="7">
        <v>111</v>
      </c>
      <c r="J22" s="7"/>
      <c r="K22" s="7"/>
      <c r="L22" s="7">
        <f>VLOOKUP(C22,Hoja11!A:B,2,FALSE)</f>
        <v>94</v>
      </c>
      <c r="M22" s="7"/>
      <c r="N22" s="7">
        <v>144</v>
      </c>
      <c r="O22" s="7">
        <v>70</v>
      </c>
      <c r="P22" s="7">
        <f>VLOOKUP(C22,Hoja15!A:B,2,FALSE)</f>
        <v>71</v>
      </c>
      <c r="Q22" s="7">
        <v>125</v>
      </c>
      <c r="R22" s="7">
        <v>117</v>
      </c>
      <c r="S22" s="7">
        <v>129</v>
      </c>
      <c r="T22" s="7">
        <v>85</v>
      </c>
      <c r="U22" s="7">
        <v>108</v>
      </c>
      <c r="V22" s="7">
        <v>111</v>
      </c>
      <c r="W22" s="7">
        <f>IFERROR(VLOOKUP(C22,Hoja23!A:H,8,FALSE),"")</f>
        <v>155</v>
      </c>
      <c r="X22" s="10">
        <f>+COUNT(S22:W22)*15+Z22</f>
        <v>75</v>
      </c>
      <c r="Y22" s="2">
        <f>+SUM(S22:X22)</f>
        <v>663</v>
      </c>
      <c r="AA22" s="22">
        <f>MAX(S22:W22)</f>
        <v>155</v>
      </c>
      <c r="AB22" s="19">
        <f>SUM(D22:W22)</f>
        <v>1652</v>
      </c>
    </row>
    <row r="23" spans="1:28" ht="15.75" x14ac:dyDescent="0.25">
      <c r="A23" s="26">
        <v>18</v>
      </c>
      <c r="B23" s="132"/>
      <c r="C23" s="127" t="s">
        <v>266</v>
      </c>
      <c r="D23" s="7">
        <v>103</v>
      </c>
      <c r="E23" s="7">
        <v>118</v>
      </c>
      <c r="F23" s="7">
        <v>104</v>
      </c>
      <c r="G23" s="7">
        <f>VLOOKUP(C23,Hoja4!B:C,2,FALSE)</f>
        <v>110</v>
      </c>
      <c r="H23" s="7">
        <f>VLOOKUP(C23,Hoja3!A:B,2,FALSE)</f>
        <v>105</v>
      </c>
      <c r="I23" s="7">
        <v>107</v>
      </c>
      <c r="J23" s="7">
        <v>93</v>
      </c>
      <c r="K23" s="7">
        <f>VLOOKUP(C23,Hoja10!A:B,2,FALSE)</f>
        <v>110</v>
      </c>
      <c r="L23" s="7">
        <f>VLOOKUP(C23,Hoja11!A:B,2,FALSE)</f>
        <v>80</v>
      </c>
      <c r="M23" s="7">
        <f>VLOOKUP(C23,Hoja12!A:B,2,FALSE)</f>
        <v>80</v>
      </c>
      <c r="N23" s="7">
        <f>VLOOKUP(C23,Hoja13!A:B,2,FALSE)</f>
        <v>87</v>
      </c>
      <c r="O23" s="7">
        <v>127</v>
      </c>
      <c r="P23" s="7">
        <f>VLOOKUP(C23,Hoja15!A:B,2,FALSE)</f>
        <v>110</v>
      </c>
      <c r="Q23" s="7">
        <v>113</v>
      </c>
      <c r="R23" s="7">
        <v>89</v>
      </c>
      <c r="S23" s="7">
        <v>114</v>
      </c>
      <c r="T23" s="7">
        <v>108</v>
      </c>
      <c r="U23" s="7">
        <v>110</v>
      </c>
      <c r="V23" s="7">
        <v>127</v>
      </c>
      <c r="W23" s="7">
        <f>IFERROR(VLOOKUP(C23,Hoja23!A:H,8,FALSE),"")</f>
        <v>127</v>
      </c>
      <c r="X23" s="10">
        <f>+COUNT(S23:W23)*15+Z23</f>
        <v>75</v>
      </c>
      <c r="Y23" s="2">
        <f>+SUM(S23:X23)</f>
        <v>661</v>
      </c>
      <c r="AA23" s="22">
        <f>MAX(S23:W23)</f>
        <v>127</v>
      </c>
      <c r="AB23" s="19">
        <f>SUM(D23:W23)</f>
        <v>2122</v>
      </c>
    </row>
    <row r="24" spans="1:28" ht="15.75" x14ac:dyDescent="0.25">
      <c r="A24" s="26">
        <v>19</v>
      </c>
      <c r="B24" s="26" t="s">
        <v>283</v>
      </c>
      <c r="C24" s="127" t="s">
        <v>575</v>
      </c>
      <c r="D24" s="7"/>
      <c r="E24" s="7"/>
      <c r="F24" s="7">
        <v>109</v>
      </c>
      <c r="G24" s="7">
        <f>VLOOKUP(C24,Hoja4!B:C,2,FALSE)</f>
        <v>95</v>
      </c>
      <c r="H24" s="7">
        <f>VLOOKUP(C24,Hoja3!A:B,2,FALSE)</f>
        <v>131</v>
      </c>
      <c r="I24" s="7">
        <v>109</v>
      </c>
      <c r="J24" s="7"/>
      <c r="K24" s="7"/>
      <c r="L24" s="7">
        <f>VLOOKUP(C24,Hoja11!A:B,2,FALSE)</f>
        <v>110</v>
      </c>
      <c r="M24" s="7">
        <f>VLOOKUP(C24,Hoja12!A:B,2,FALSE)</f>
        <v>94</v>
      </c>
      <c r="N24" s="7">
        <f>VLOOKUP(C24,Hoja13!A:B,2,FALSE)</f>
        <v>131</v>
      </c>
      <c r="O24" s="7">
        <v>67</v>
      </c>
      <c r="P24" s="7">
        <f>VLOOKUP(C24,Hoja15!A:B,2,FALSE)</f>
        <v>117</v>
      </c>
      <c r="Q24" s="7"/>
      <c r="R24" s="7">
        <v>112</v>
      </c>
      <c r="S24" s="7">
        <v>130</v>
      </c>
      <c r="T24" s="7">
        <v>117</v>
      </c>
      <c r="U24" s="7">
        <v>130</v>
      </c>
      <c r="V24" s="7">
        <v>90</v>
      </c>
      <c r="W24" s="7">
        <f>IFERROR(VLOOKUP(C24,Hoja23!A:H,8,FALSE),"")</f>
        <v>115</v>
      </c>
      <c r="X24" s="10">
        <f>+COUNT(S24:W24)*15+Z24</f>
        <v>75</v>
      </c>
      <c r="Y24" s="2">
        <f>+SUM(S24:X24)</f>
        <v>657</v>
      </c>
      <c r="AA24" s="22">
        <f>MAX(S24:W24)</f>
        <v>130</v>
      </c>
      <c r="AB24" s="19">
        <f>SUM(D24:W24)</f>
        <v>1657</v>
      </c>
    </row>
    <row r="25" spans="1:28" ht="15.75" x14ac:dyDescent="0.25">
      <c r="A25" s="26">
        <v>20</v>
      </c>
      <c r="B25" s="26" t="s">
        <v>197</v>
      </c>
      <c r="C25" s="127" t="s">
        <v>767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7"/>
      <c r="P25" s="7"/>
      <c r="Q25" s="7">
        <v>128</v>
      </c>
      <c r="R25" s="7">
        <v>93</v>
      </c>
      <c r="S25" s="7">
        <v>87</v>
      </c>
      <c r="T25" s="7">
        <v>128</v>
      </c>
      <c r="U25" s="7">
        <v>125</v>
      </c>
      <c r="V25" s="7">
        <v>110</v>
      </c>
      <c r="W25" s="7">
        <f>IFERROR(VLOOKUP(C25,Hoja23!A:H,8,FALSE),"")</f>
        <v>129</v>
      </c>
      <c r="X25" s="10">
        <f>+COUNT(S25:W25)*15+Z25</f>
        <v>75</v>
      </c>
      <c r="Y25" s="2">
        <f>+SUM(S25:X25)</f>
        <v>654</v>
      </c>
      <c r="AA25" s="22">
        <f>MAX(S25:W25)</f>
        <v>129</v>
      </c>
      <c r="AB25" s="19">
        <f>SUM(D25:W25)</f>
        <v>800</v>
      </c>
    </row>
    <row r="26" spans="1:28" ht="15.75" x14ac:dyDescent="0.25">
      <c r="A26" s="26">
        <v>21</v>
      </c>
      <c r="B26" s="26" t="s">
        <v>383</v>
      </c>
      <c r="C26" s="127" t="s">
        <v>238</v>
      </c>
      <c r="D26" s="7">
        <v>112</v>
      </c>
      <c r="E26" s="7">
        <v>109</v>
      </c>
      <c r="F26" s="7">
        <v>84</v>
      </c>
      <c r="G26" s="7">
        <f>VLOOKUP(C26,Hoja4!B:C,2,FALSE)</f>
        <v>91</v>
      </c>
      <c r="H26" s="7">
        <f>VLOOKUP(C26,Hoja3!A:B,2,FALSE)</f>
        <v>108</v>
      </c>
      <c r="I26" s="7">
        <v>106</v>
      </c>
      <c r="J26" s="7">
        <v>118</v>
      </c>
      <c r="K26" s="7">
        <f>VLOOKUP(C26,Hoja10!A:B,2,FALSE)</f>
        <v>112</v>
      </c>
      <c r="L26" s="7">
        <f>VLOOKUP(C26,Hoja11!A:B,2,FALSE)</f>
        <v>142</v>
      </c>
      <c r="M26" s="7">
        <f>VLOOKUP(C26,Hoja12!A:B,2,FALSE)</f>
        <v>108</v>
      </c>
      <c r="N26" s="7">
        <f>VLOOKUP(C26,Hoja13!A:B,2,FALSE)</f>
        <v>107</v>
      </c>
      <c r="O26" s="7">
        <v>131</v>
      </c>
      <c r="P26" s="7">
        <f>VLOOKUP(C26,Hoja15!A:B,2,FALSE)</f>
        <v>114</v>
      </c>
      <c r="Q26" s="7">
        <v>108</v>
      </c>
      <c r="R26" s="7">
        <v>108</v>
      </c>
      <c r="S26" s="7">
        <v>125</v>
      </c>
      <c r="T26" s="7">
        <v>111</v>
      </c>
      <c r="U26" s="7">
        <v>113</v>
      </c>
      <c r="V26" s="7">
        <v>140</v>
      </c>
      <c r="W26" s="7">
        <f>IFERROR(VLOOKUP(C26,Hoja23!A:H,8,FALSE),"")</f>
        <v>80</v>
      </c>
      <c r="X26" s="10">
        <f>+COUNT(S26:W26)*15+Z26</f>
        <v>60</v>
      </c>
      <c r="Y26" s="2">
        <f>+SUM(S26:X26)</f>
        <v>629</v>
      </c>
      <c r="Z26" s="1">
        <v>-15</v>
      </c>
      <c r="AA26" s="22">
        <f>MAX(S26:W26)</f>
        <v>140</v>
      </c>
      <c r="AB26" s="19">
        <f>SUM(D26:W26)</f>
        <v>2227</v>
      </c>
    </row>
    <row r="27" spans="1:28" ht="15.75" x14ac:dyDescent="0.25">
      <c r="A27" s="26">
        <v>22</v>
      </c>
      <c r="B27" s="26" t="s">
        <v>468</v>
      </c>
      <c r="C27" s="127" t="s">
        <v>280</v>
      </c>
      <c r="D27" s="7">
        <v>69</v>
      </c>
      <c r="E27" s="7">
        <v>68</v>
      </c>
      <c r="F27" s="7">
        <v>71</v>
      </c>
      <c r="G27" s="7">
        <f>VLOOKUP(C27,Hoja4!B:C,2,FALSE)</f>
        <v>86</v>
      </c>
      <c r="H27" s="7">
        <f>VLOOKUP(C27,Hoja3!A:B,2,FALSE)</f>
        <v>85</v>
      </c>
      <c r="I27" s="7">
        <v>108</v>
      </c>
      <c r="J27" s="7"/>
      <c r="K27" s="7"/>
      <c r="L27" s="7">
        <f>VLOOKUP(C27,Hoja11!A:B,2,FALSE)</f>
        <v>66</v>
      </c>
      <c r="M27" s="7"/>
      <c r="N27" s="7">
        <f>VLOOKUP(C27,Hoja13!A:B,2,FALSE)</f>
        <v>112</v>
      </c>
      <c r="O27" s="7">
        <v>42</v>
      </c>
      <c r="P27" s="7">
        <f>VLOOKUP(C27,Hoja15!A:B,2,FALSE)</f>
        <v>130</v>
      </c>
      <c r="Q27" s="7">
        <v>57</v>
      </c>
      <c r="R27" s="7">
        <v>105</v>
      </c>
      <c r="S27" s="7">
        <v>103</v>
      </c>
      <c r="T27" s="7">
        <v>114</v>
      </c>
      <c r="U27" s="7">
        <v>112</v>
      </c>
      <c r="V27" s="7">
        <v>128</v>
      </c>
      <c r="W27" s="7">
        <f>IFERROR(VLOOKUP(C27,Hoja23!A:H,8,FALSE),"")</f>
        <v>89</v>
      </c>
      <c r="X27" s="10">
        <f>+COUNT(S27:W27)*15+Z27</f>
        <v>75</v>
      </c>
      <c r="Y27" s="2">
        <f>+SUM(S27:X27)</f>
        <v>621</v>
      </c>
      <c r="AA27" s="22">
        <f>MAX(S27:W27)</f>
        <v>128</v>
      </c>
      <c r="AB27" s="19">
        <f>SUM(D27:W27)</f>
        <v>1545</v>
      </c>
    </row>
    <row r="28" spans="1:28" ht="15.75" x14ac:dyDescent="0.25">
      <c r="A28" s="26">
        <v>23</v>
      </c>
      <c r="B28" s="132"/>
      <c r="C28" s="127" t="s">
        <v>244</v>
      </c>
      <c r="D28" s="7">
        <v>95</v>
      </c>
      <c r="E28" s="7">
        <v>113</v>
      </c>
      <c r="F28" s="7">
        <v>87</v>
      </c>
      <c r="G28" s="7">
        <f>VLOOKUP(C28,Hoja4!B:C,2,FALSE)</f>
        <v>108</v>
      </c>
      <c r="H28" s="7">
        <f>VLOOKUP(C28,Hoja3!A:B,2,FALSE)</f>
        <v>95</v>
      </c>
      <c r="I28" s="7">
        <v>104</v>
      </c>
      <c r="J28" s="7">
        <v>95</v>
      </c>
      <c r="K28" s="7">
        <f>VLOOKUP(C28,Hoja10!A:B,2,FALSE)</f>
        <v>113</v>
      </c>
      <c r="L28" s="7">
        <f>VLOOKUP(C28,Hoja11!A:B,2,FALSE)</f>
        <v>115</v>
      </c>
      <c r="M28" s="7">
        <f>VLOOKUP(C28,Hoja12!A:B,2,FALSE)</f>
        <v>126</v>
      </c>
      <c r="N28" s="7">
        <f>VLOOKUP(C28,Hoja13!A:B,2,FALSE)</f>
        <v>110</v>
      </c>
      <c r="O28" s="7">
        <v>106</v>
      </c>
      <c r="P28" s="7">
        <f>VLOOKUP(C28,Hoja15!A:B,2,FALSE)</f>
        <v>113</v>
      </c>
      <c r="Q28" s="7">
        <v>105</v>
      </c>
      <c r="R28" s="7">
        <v>115</v>
      </c>
      <c r="S28" s="7">
        <v>84</v>
      </c>
      <c r="T28" s="7">
        <v>104</v>
      </c>
      <c r="U28" s="7">
        <v>132</v>
      </c>
      <c r="V28" s="7">
        <v>103</v>
      </c>
      <c r="W28" s="7">
        <f>IFERROR(VLOOKUP(C28,Hoja23!A:H,8,FALSE),"")</f>
        <v>106</v>
      </c>
      <c r="X28" s="10">
        <f>+COUNT(S28:W28)*15+Z28</f>
        <v>75</v>
      </c>
      <c r="Y28" s="2">
        <f>+SUM(S28:X28)</f>
        <v>604</v>
      </c>
      <c r="AA28" s="22">
        <f>MAX(S28:W28)</f>
        <v>132</v>
      </c>
      <c r="AB28" s="19">
        <f>SUM(D28:W28)</f>
        <v>2129</v>
      </c>
    </row>
    <row r="29" spans="1:28" ht="15.75" x14ac:dyDescent="0.25">
      <c r="A29" s="26">
        <v>24</v>
      </c>
      <c r="B29" s="26" t="s">
        <v>217</v>
      </c>
      <c r="C29" s="127" t="s">
        <v>295</v>
      </c>
      <c r="D29" s="7">
        <v>88</v>
      </c>
      <c r="E29" s="7">
        <v>71</v>
      </c>
      <c r="F29" s="7">
        <v>110</v>
      </c>
      <c r="G29" s="7">
        <f>VLOOKUP(C29,Hoja4!B:C,2,FALSE)</f>
        <v>92</v>
      </c>
      <c r="H29" s="7">
        <f>VLOOKUP(C29,Hoja3!A:B,2,FALSE)</f>
        <v>109</v>
      </c>
      <c r="I29" s="7">
        <v>116</v>
      </c>
      <c r="J29" s="7">
        <v>90</v>
      </c>
      <c r="K29" s="7">
        <f>VLOOKUP(C29,Hoja10!A:B,2,FALSE)</f>
        <v>125</v>
      </c>
      <c r="L29" s="7">
        <f>VLOOKUP(C29,Hoja11!A:B,2,FALSE)</f>
        <v>112</v>
      </c>
      <c r="M29" s="7">
        <f>VLOOKUP(C29,Hoja12!A:B,2,FALSE)</f>
        <v>103</v>
      </c>
      <c r="N29" s="7"/>
      <c r="O29" s="7"/>
      <c r="P29" s="7">
        <f>VLOOKUP(C29,Hoja15!A:B,2,FALSE)</f>
        <v>109</v>
      </c>
      <c r="Q29" s="7">
        <v>67</v>
      </c>
      <c r="R29" s="7">
        <v>63</v>
      </c>
      <c r="S29" s="7">
        <v>116</v>
      </c>
      <c r="T29" s="7">
        <v>105</v>
      </c>
      <c r="U29" s="7">
        <v>114</v>
      </c>
      <c r="V29" s="7">
        <v>83</v>
      </c>
      <c r="W29" s="7">
        <f>IFERROR(VLOOKUP(C29,Hoja23!A:H,8,FALSE),"")</f>
        <v>108</v>
      </c>
      <c r="X29" s="10">
        <f>+COUNT(S29:W29)*15+Z29</f>
        <v>75</v>
      </c>
      <c r="Y29" s="2">
        <f>+SUM(S29:X29)</f>
        <v>601</v>
      </c>
      <c r="AA29" s="22">
        <f>MAX(S29:W29)</f>
        <v>116</v>
      </c>
      <c r="AB29" s="19">
        <f>SUM(D29:W29)</f>
        <v>1781</v>
      </c>
    </row>
    <row r="30" spans="1:28" ht="15.75" x14ac:dyDescent="0.25">
      <c r="A30" s="26">
        <v>25</v>
      </c>
      <c r="B30" s="26" t="s">
        <v>277</v>
      </c>
      <c r="C30" s="127" t="s">
        <v>250</v>
      </c>
      <c r="D30" s="7">
        <v>87</v>
      </c>
      <c r="E30" s="7">
        <v>93</v>
      </c>
      <c r="F30" s="7"/>
      <c r="G30" s="7">
        <f>VLOOKUP(C30,Hoja4!B:C,2,FALSE)</f>
        <v>111</v>
      </c>
      <c r="H30" s="7">
        <f>VLOOKUP(C30,Hoja3!A:B,2,FALSE)</f>
        <v>86</v>
      </c>
      <c r="I30" s="7">
        <v>58</v>
      </c>
      <c r="J30" s="7"/>
      <c r="K30" s="7">
        <v>104</v>
      </c>
      <c r="L30" s="7">
        <f>VLOOKUP(C30,Hoja11!A:B,2,FALSE)</f>
        <v>116</v>
      </c>
      <c r="M30" s="7">
        <f>VLOOKUP(C30,Hoja12!A:B,2,FALSE)</f>
        <v>103</v>
      </c>
      <c r="N30" s="7">
        <f>VLOOKUP(C30,Hoja13!A:B,2,FALSE)</f>
        <v>95</v>
      </c>
      <c r="O30" s="7">
        <v>86</v>
      </c>
      <c r="P30" s="7">
        <f>VLOOKUP(C30,Hoja15!A:B,2,FALSE)</f>
        <v>104</v>
      </c>
      <c r="Q30" s="7">
        <v>90</v>
      </c>
      <c r="R30" s="7">
        <v>90</v>
      </c>
      <c r="S30" s="7">
        <v>126</v>
      </c>
      <c r="T30" s="7">
        <v>103</v>
      </c>
      <c r="U30" s="7">
        <v>109</v>
      </c>
      <c r="V30" s="7">
        <v>92</v>
      </c>
      <c r="W30" s="7">
        <f>IFERROR(VLOOKUP(C30,Hoja23!A:H,8,FALSE),"")</f>
        <v>92</v>
      </c>
      <c r="X30" s="10">
        <f>+COUNT(S30:W30)*15+Z30</f>
        <v>75</v>
      </c>
      <c r="Y30" s="2">
        <f>+SUM(S30:X30)</f>
        <v>597</v>
      </c>
      <c r="AA30" s="22">
        <f>MAX(S30:W30)</f>
        <v>126</v>
      </c>
      <c r="AB30" s="19">
        <f>SUM(D30:W30)</f>
        <v>1745</v>
      </c>
    </row>
    <row r="31" spans="1:28" ht="15.75" x14ac:dyDescent="0.25">
      <c r="A31" s="26">
        <v>26</v>
      </c>
      <c r="B31" s="26" t="s">
        <v>546</v>
      </c>
      <c r="C31" s="127" t="s">
        <v>270</v>
      </c>
      <c r="D31" s="7">
        <v>93</v>
      </c>
      <c r="E31" s="7">
        <v>126</v>
      </c>
      <c r="F31" s="7">
        <v>107</v>
      </c>
      <c r="G31" s="7">
        <f>VLOOKUP(C31,Hoja4!B:C,2,FALSE)</f>
        <v>83</v>
      </c>
      <c r="H31" s="7">
        <f>VLOOKUP(C31,Hoja3!A:B,2,FALSE)</f>
        <v>117</v>
      </c>
      <c r="I31" s="7">
        <v>105</v>
      </c>
      <c r="J31" s="7">
        <v>80</v>
      </c>
      <c r="K31" s="7">
        <f>VLOOKUP(C31,Hoja10!A:B,2,FALSE)</f>
        <v>94</v>
      </c>
      <c r="L31" s="7">
        <f>VLOOKUP(C31,Hoja11!A:B,2,FALSE)</f>
        <v>95</v>
      </c>
      <c r="M31" s="7">
        <f>VLOOKUP(C31,Hoja12!A:B,2,FALSE)</f>
        <v>112</v>
      </c>
      <c r="N31" s="7">
        <f>VLOOKUP(C31,Hoja13!A:B,2,FALSE)</f>
        <v>104</v>
      </c>
      <c r="O31" s="7">
        <v>117</v>
      </c>
      <c r="P31" s="7">
        <f>VLOOKUP(C31,Hoja15!A:B,2,FALSE)</f>
        <v>125</v>
      </c>
      <c r="Q31" s="7">
        <v>131</v>
      </c>
      <c r="R31" s="7">
        <v>125</v>
      </c>
      <c r="S31" s="7">
        <v>118</v>
      </c>
      <c r="T31" s="7">
        <v>115</v>
      </c>
      <c r="U31" s="7">
        <v>107</v>
      </c>
      <c r="V31" s="7">
        <v>108</v>
      </c>
      <c r="W31" s="7">
        <f>IFERROR(VLOOKUP(C31,Hoja23!A:H,8,FALSE),"")</f>
        <v>80</v>
      </c>
      <c r="X31" s="10">
        <f>+COUNT(S31:W31)*15+Z31</f>
        <v>60</v>
      </c>
      <c r="Y31" s="2">
        <f>+SUM(S31:X31)</f>
        <v>588</v>
      </c>
      <c r="Z31" s="1">
        <v>-15</v>
      </c>
      <c r="AA31" s="22">
        <f>MAX(S31:W31)</f>
        <v>118</v>
      </c>
      <c r="AB31" s="19">
        <f>SUM(D31:W31)</f>
        <v>2142</v>
      </c>
    </row>
    <row r="32" spans="1:28" ht="15.75" x14ac:dyDescent="0.25">
      <c r="A32" s="26">
        <v>27</v>
      </c>
      <c r="B32" s="26" t="s">
        <v>385</v>
      </c>
      <c r="C32" s="127" t="s">
        <v>276</v>
      </c>
      <c r="D32" s="7">
        <v>64</v>
      </c>
      <c r="E32" s="7">
        <v>65</v>
      </c>
      <c r="F32" s="7">
        <v>68</v>
      </c>
      <c r="G32" s="7">
        <f>VLOOKUP(C32,Hoja4!B:C,2,FALSE)</f>
        <v>90</v>
      </c>
      <c r="H32" s="7">
        <f>VLOOKUP(C32,Hoja3!A:B,2,FALSE)</f>
        <v>107</v>
      </c>
      <c r="I32" s="7">
        <v>63</v>
      </c>
      <c r="J32" s="7">
        <v>91</v>
      </c>
      <c r="K32" s="7">
        <f>VLOOKUP(C32,Hoja10!A:B,2,FALSE)</f>
        <v>88</v>
      </c>
      <c r="L32" s="7">
        <f>VLOOKUP(C32,Hoja11!A:B,2,FALSE)</f>
        <v>91</v>
      </c>
      <c r="M32" s="7"/>
      <c r="N32" s="7">
        <f>VLOOKUP(C32,Hoja13!A:B,2,FALSE)</f>
        <v>118</v>
      </c>
      <c r="O32" s="7">
        <v>87</v>
      </c>
      <c r="P32" s="7">
        <f>VLOOKUP(C32,Hoja15!A:B,2,FALSE)</f>
        <v>111</v>
      </c>
      <c r="Q32" s="7">
        <v>63</v>
      </c>
      <c r="R32" s="7">
        <v>104</v>
      </c>
      <c r="S32" s="7">
        <v>106</v>
      </c>
      <c r="T32" s="7">
        <v>92</v>
      </c>
      <c r="U32" s="7">
        <v>81</v>
      </c>
      <c r="V32" s="7">
        <v>87</v>
      </c>
      <c r="W32" s="7">
        <f>IFERROR(VLOOKUP(C32,Hoja23!A:H,8,FALSE),"")</f>
        <v>114</v>
      </c>
      <c r="X32" s="10">
        <f>+COUNT(S32:W32)*15+Z32</f>
        <v>75</v>
      </c>
      <c r="Y32" s="2">
        <f>+SUM(S32:X32)</f>
        <v>555</v>
      </c>
      <c r="AA32" s="22">
        <f>MAX(S32:W32)</f>
        <v>114</v>
      </c>
      <c r="AB32" s="19">
        <f>SUM(D32:W32)</f>
        <v>1690</v>
      </c>
    </row>
    <row r="33" spans="1:28" ht="15.75" x14ac:dyDescent="0.25">
      <c r="A33" s="26">
        <v>28</v>
      </c>
      <c r="B33" s="132"/>
      <c r="C33" s="127" t="s">
        <v>272</v>
      </c>
      <c r="D33" s="7">
        <v>111</v>
      </c>
      <c r="E33" s="7">
        <v>104</v>
      </c>
      <c r="F33" s="7">
        <v>94</v>
      </c>
      <c r="G33" s="7">
        <f>VLOOKUP(C33,Hoja4!B:C,2,FALSE)</f>
        <v>82</v>
      </c>
      <c r="H33" s="7">
        <f>VLOOKUP(C33,Hoja3!A:B,2,FALSE)</f>
        <v>104</v>
      </c>
      <c r="I33" s="7">
        <v>126</v>
      </c>
      <c r="J33" s="7">
        <v>89</v>
      </c>
      <c r="K33" s="7">
        <f>VLOOKUP(C33,Hoja10!A:B,2,FALSE)</f>
        <v>105</v>
      </c>
      <c r="L33" s="7">
        <f>VLOOKUP(C33,Hoja11!A:B,2,FALSE)</f>
        <v>111</v>
      </c>
      <c r="M33" s="7">
        <f>VLOOKUP(C33,Hoja12!A:B,2,FALSE)</f>
        <v>128</v>
      </c>
      <c r="N33" s="7">
        <f>VLOOKUP(C33,Hoja13!A:B,2,FALSE)</f>
        <v>109</v>
      </c>
      <c r="O33" s="7">
        <v>118</v>
      </c>
      <c r="P33" s="7">
        <f>VLOOKUP(C33,Hoja15!A:B,2,FALSE)</f>
        <v>115</v>
      </c>
      <c r="Q33" s="7">
        <v>115</v>
      </c>
      <c r="R33" s="7">
        <v>128</v>
      </c>
      <c r="S33" s="7">
        <v>105</v>
      </c>
      <c r="T33" s="7">
        <v>80</v>
      </c>
      <c r="U33" s="7">
        <v>91</v>
      </c>
      <c r="V33" s="7">
        <v>107</v>
      </c>
      <c r="W33" s="7">
        <f>IFERROR(VLOOKUP(C33,Hoja23!A:H,8,FALSE),"")</f>
        <v>111</v>
      </c>
      <c r="X33" s="10">
        <f>+COUNT(S33:W33)*15+Z33</f>
        <v>60</v>
      </c>
      <c r="Y33" s="2">
        <f>+SUM(S33:X33)</f>
        <v>554</v>
      </c>
      <c r="Z33" s="1">
        <v>-15</v>
      </c>
      <c r="AA33" s="22">
        <f>MAX(S33:W33)</f>
        <v>111</v>
      </c>
      <c r="AB33" s="19">
        <f>SUM(D33:W33)</f>
        <v>2133</v>
      </c>
    </row>
    <row r="34" spans="1:28" ht="15.75" x14ac:dyDescent="0.25">
      <c r="A34" s="26">
        <v>29</v>
      </c>
      <c r="B34" s="26" t="s">
        <v>422</v>
      </c>
      <c r="C34" s="127" t="s">
        <v>240</v>
      </c>
      <c r="D34" s="7">
        <v>118</v>
      </c>
      <c r="E34" s="7">
        <v>130</v>
      </c>
      <c r="F34" s="7">
        <v>113</v>
      </c>
      <c r="G34" s="7">
        <f>VLOOKUP(C34,Hoja4!B:C,2,FALSE)</f>
        <v>113</v>
      </c>
      <c r="H34" s="7">
        <f>VLOOKUP(C34,Hoja3!A:B,2,FALSE)</f>
        <v>113</v>
      </c>
      <c r="I34" s="7">
        <v>91</v>
      </c>
      <c r="J34" s="7">
        <v>106</v>
      </c>
      <c r="K34" s="7">
        <f>VLOOKUP(C34,Hoja10!A:B,2,FALSE)</f>
        <v>127</v>
      </c>
      <c r="L34" s="7">
        <f>VLOOKUP(C34,Hoja11!A:B,2,FALSE)</f>
        <v>106</v>
      </c>
      <c r="M34" s="7"/>
      <c r="N34" s="7">
        <f>VLOOKUP(C34,Hoja13!A:B,2,FALSE)</f>
        <v>85</v>
      </c>
      <c r="O34" s="7">
        <v>91</v>
      </c>
      <c r="P34" s="7">
        <f>VLOOKUP(C34,Hoja15!A:B,2,FALSE)</f>
        <v>86</v>
      </c>
      <c r="Q34" s="7">
        <v>70</v>
      </c>
      <c r="R34" s="7">
        <v>106</v>
      </c>
      <c r="S34" s="7">
        <v>108</v>
      </c>
      <c r="T34" s="7">
        <v>87</v>
      </c>
      <c r="U34" s="7">
        <v>93</v>
      </c>
      <c r="V34" s="7">
        <v>88</v>
      </c>
      <c r="W34" s="7">
        <f>IFERROR(VLOOKUP(C34,Hoja23!A:H,8,FALSE),"")</f>
        <v>90</v>
      </c>
      <c r="X34" s="10">
        <f>+COUNT(S34:W34)*15+Z34</f>
        <v>75</v>
      </c>
      <c r="Y34" s="2">
        <f>+SUM(S34:X34)</f>
        <v>541</v>
      </c>
      <c r="AA34" s="22">
        <f>MAX(S34:W34)</f>
        <v>108</v>
      </c>
      <c r="AB34" s="19">
        <f>SUM(D34:W34)</f>
        <v>1921</v>
      </c>
    </row>
    <row r="35" spans="1:28" ht="15.75" x14ac:dyDescent="0.25">
      <c r="A35" s="26">
        <v>30</v>
      </c>
      <c r="B35" s="26" t="s">
        <v>211</v>
      </c>
      <c r="C35" s="127" t="s">
        <v>264</v>
      </c>
      <c r="D35" s="7">
        <v>91</v>
      </c>
      <c r="E35" s="7">
        <v>91</v>
      </c>
      <c r="F35" s="7">
        <v>106</v>
      </c>
      <c r="G35" s="7">
        <f>VLOOKUP(C35,Hoja4!B:C,2,FALSE)</f>
        <v>104</v>
      </c>
      <c r="H35" s="7">
        <f>VLOOKUP(C35,Hoja3!A:B,2,FALSE)</f>
        <v>127</v>
      </c>
      <c r="I35" s="7">
        <v>113</v>
      </c>
      <c r="J35" s="7">
        <v>94</v>
      </c>
      <c r="K35" s="7">
        <v>103</v>
      </c>
      <c r="L35" s="7">
        <f>VLOOKUP(C35,Hoja11!A:B,2,FALSE)</f>
        <v>85</v>
      </c>
      <c r="M35" s="7">
        <f>VLOOKUP(C35,Hoja12!A:B,2,FALSE)</f>
        <v>90</v>
      </c>
      <c r="N35" s="7">
        <f>VLOOKUP(C35,Hoja13!A:B,2,FALSE)</f>
        <v>91</v>
      </c>
      <c r="O35" s="7">
        <v>108</v>
      </c>
      <c r="P35" s="7">
        <f>VLOOKUP(C35,Hoja15!A:B,2,FALSE)</f>
        <v>95</v>
      </c>
      <c r="Q35" s="7">
        <v>104</v>
      </c>
      <c r="R35" s="7">
        <v>80</v>
      </c>
      <c r="S35" s="7">
        <v>107</v>
      </c>
      <c r="T35" s="7">
        <v>84</v>
      </c>
      <c r="U35" s="7">
        <v>83</v>
      </c>
      <c r="V35" s="7">
        <v>104</v>
      </c>
      <c r="W35" s="7">
        <f>IFERROR(VLOOKUP(C35,Hoja23!A:H,8,FALSE),"")</f>
        <v>86</v>
      </c>
      <c r="X35" s="10">
        <f>+COUNT(S35:W35)*15+Z35</f>
        <v>75</v>
      </c>
      <c r="Y35" s="2">
        <f>+SUM(S35:X35)</f>
        <v>539</v>
      </c>
      <c r="AA35" s="22">
        <f>MAX(S35:W35)</f>
        <v>107</v>
      </c>
      <c r="AB35" s="19">
        <f>SUM(D35:W35)</f>
        <v>1946</v>
      </c>
    </row>
    <row r="36" spans="1:28" ht="15.75" x14ac:dyDescent="0.25">
      <c r="A36" s="26">
        <v>31</v>
      </c>
      <c r="B36" s="26" t="s">
        <v>279</v>
      </c>
      <c r="C36" s="127" t="s">
        <v>305</v>
      </c>
      <c r="D36" s="7">
        <v>65</v>
      </c>
      <c r="E36" s="7">
        <v>64</v>
      </c>
      <c r="F36" s="7">
        <v>62</v>
      </c>
      <c r="G36" s="7">
        <f>VLOOKUP(C36,Hoja4!B:C,2,FALSE)</f>
        <v>117</v>
      </c>
      <c r="H36" s="7">
        <f>VLOOKUP(C36,Hoja3!A:B,2,FALSE)</f>
        <v>88</v>
      </c>
      <c r="I36" s="7">
        <v>112</v>
      </c>
      <c r="J36" s="7">
        <v>113</v>
      </c>
      <c r="K36" s="7">
        <f>VLOOKUP(C36,Hoja10!A:B,2,FALSE)</f>
        <v>106</v>
      </c>
      <c r="L36" s="7">
        <f>VLOOKUP(C36,Hoja11!A:B,2,FALSE)</f>
        <v>105</v>
      </c>
      <c r="M36" s="7">
        <f>VLOOKUP(C36,Hoja12!A:B,2,FALSE)</f>
        <v>89</v>
      </c>
      <c r="N36" s="7">
        <f>VLOOKUP(C36,Hoja13!A:B,2,FALSE)</f>
        <v>86</v>
      </c>
      <c r="O36" s="7">
        <v>110</v>
      </c>
      <c r="P36" s="7">
        <f>VLOOKUP(C36,Hoja15!A:B,2,FALSE)</f>
        <v>105</v>
      </c>
      <c r="Q36" s="7">
        <v>87</v>
      </c>
      <c r="R36" s="7">
        <v>92</v>
      </c>
      <c r="S36" s="7">
        <v>89</v>
      </c>
      <c r="T36" s="7">
        <v>93</v>
      </c>
      <c r="U36" s="7">
        <v>103</v>
      </c>
      <c r="V36" s="7">
        <v>82</v>
      </c>
      <c r="W36" s="7">
        <f>IFERROR(VLOOKUP(C36,Hoja23!A:H,8,FALSE),"")</f>
        <v>94</v>
      </c>
      <c r="X36" s="10">
        <f>+COUNT(S36:W36)*15+Z36</f>
        <v>75</v>
      </c>
      <c r="Y36" s="2">
        <f>+SUM(S36:X36)</f>
        <v>536</v>
      </c>
      <c r="AA36" s="22">
        <f>MAX(S36:W36)</f>
        <v>103</v>
      </c>
      <c r="AB36" s="19">
        <f>SUM(D36:W36)</f>
        <v>1862</v>
      </c>
    </row>
    <row r="37" spans="1:28" ht="15.75" x14ac:dyDescent="0.25">
      <c r="A37" s="26">
        <v>32</v>
      </c>
      <c r="B37" s="132"/>
      <c r="C37" s="127" t="s">
        <v>252</v>
      </c>
      <c r="D37" s="7">
        <v>115</v>
      </c>
      <c r="E37" s="7">
        <v>128</v>
      </c>
      <c r="F37" s="7"/>
      <c r="G37" s="7">
        <f>VLOOKUP(C37,Hoja4!B:C,2,FALSE)</f>
        <v>118</v>
      </c>
      <c r="H37" s="7">
        <f>VLOOKUP(C37,Hoja3!A:B,2,FALSE)</f>
        <v>128</v>
      </c>
      <c r="I37" s="7">
        <v>115</v>
      </c>
      <c r="J37" s="7">
        <v>88</v>
      </c>
      <c r="K37" s="7">
        <f>VLOOKUP(C37,Hoja10!A:B,2,FALSE)</f>
        <v>95</v>
      </c>
      <c r="L37" s="7"/>
      <c r="M37" s="7">
        <f>VLOOKUP(C37,Hoja12!A:B,2,FALSE)</f>
        <v>80</v>
      </c>
      <c r="N37" s="7"/>
      <c r="O37" s="7">
        <v>71</v>
      </c>
      <c r="P37" s="7">
        <v>81</v>
      </c>
      <c r="Q37" s="7">
        <v>91</v>
      </c>
      <c r="R37" s="7">
        <v>94</v>
      </c>
      <c r="S37" s="7">
        <v>62</v>
      </c>
      <c r="T37" s="7">
        <v>94</v>
      </c>
      <c r="U37" s="7">
        <v>68</v>
      </c>
      <c r="V37" s="7">
        <v>126</v>
      </c>
      <c r="W37" s="7">
        <f>IFERROR(VLOOKUP(C37,Hoja23!A:H,8,FALSE),"")</f>
        <v>110</v>
      </c>
      <c r="X37" s="10">
        <f>+COUNT(S37:W37)*15+Z37</f>
        <v>75</v>
      </c>
      <c r="Y37" s="2">
        <f>+SUM(S37:X37)</f>
        <v>535</v>
      </c>
      <c r="AA37" s="22">
        <f>MAX(S37:W37)</f>
        <v>126</v>
      </c>
      <c r="AB37" s="19">
        <f>SUM(D37:W37)</f>
        <v>1664</v>
      </c>
    </row>
    <row r="38" spans="1:28" ht="15.75" x14ac:dyDescent="0.25">
      <c r="A38" s="26">
        <v>33</v>
      </c>
      <c r="B38" s="132"/>
      <c r="C38" s="127" t="s">
        <v>382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>
        <v>49</v>
      </c>
      <c r="R38" s="7">
        <v>84</v>
      </c>
      <c r="S38" s="7" t="s">
        <v>129</v>
      </c>
      <c r="T38" s="7">
        <v>142</v>
      </c>
      <c r="U38" s="7">
        <v>116</v>
      </c>
      <c r="V38" s="7">
        <v>116</v>
      </c>
      <c r="W38" s="7">
        <f>IFERROR(VLOOKUP(C38,Hoja23!A:H,8,FALSE),"")</f>
        <v>93</v>
      </c>
      <c r="X38" s="10">
        <f>+COUNT(S38:W38)*15+Z38</f>
        <v>60</v>
      </c>
      <c r="Y38" s="2">
        <f>+SUM(S38:X38)</f>
        <v>527</v>
      </c>
      <c r="AA38" s="22">
        <f>MAX(S38:W38)</f>
        <v>142</v>
      </c>
      <c r="AB38" s="19">
        <f>SUM(D38:W38)</f>
        <v>600</v>
      </c>
    </row>
    <row r="39" spans="1:28" ht="15.75" x14ac:dyDescent="0.25">
      <c r="A39" s="26">
        <v>34</v>
      </c>
      <c r="B39" s="132"/>
      <c r="C39" s="127" t="s">
        <v>274</v>
      </c>
      <c r="D39" s="7">
        <v>68</v>
      </c>
      <c r="E39" s="7">
        <v>67</v>
      </c>
      <c r="F39" s="7">
        <v>85</v>
      </c>
      <c r="G39" s="7">
        <f>VLOOKUP(C39,Hoja4!B:C,2,FALSE)</f>
        <v>85</v>
      </c>
      <c r="H39" s="7">
        <f>VLOOKUP(C39,Hoja3!A:B,2,FALSE)</f>
        <v>103</v>
      </c>
      <c r="I39" s="7">
        <v>84</v>
      </c>
      <c r="J39" s="7">
        <v>110</v>
      </c>
      <c r="K39" s="7"/>
      <c r="L39" s="7">
        <f>VLOOKUP(C39,Hoja11!A:B,2,FALSE)</f>
        <v>113</v>
      </c>
      <c r="M39" s="7">
        <f>VLOOKUP(C39,Hoja12!A:B,2,FALSE)</f>
        <v>88</v>
      </c>
      <c r="N39" s="7">
        <f>VLOOKUP(C39,Hoja13!A:B,2,FALSE)</f>
        <v>82</v>
      </c>
      <c r="O39" s="7">
        <v>89</v>
      </c>
      <c r="P39" s="7">
        <f>VLOOKUP(C39,Hoja15!A:B,2,FALSE)</f>
        <v>57</v>
      </c>
      <c r="Q39" s="7">
        <v>110</v>
      </c>
      <c r="R39" s="7">
        <v>83</v>
      </c>
      <c r="S39" s="7">
        <v>110</v>
      </c>
      <c r="T39" s="7">
        <v>91</v>
      </c>
      <c r="U39" s="7">
        <v>64</v>
      </c>
      <c r="V39" s="7">
        <v>67</v>
      </c>
      <c r="W39" s="7">
        <f>IFERROR(VLOOKUP(C39,Hoja23!A:H,8,FALSE),"")</f>
        <v>91</v>
      </c>
      <c r="X39" s="10">
        <f>+COUNT(S39:W39)*15+Z39</f>
        <v>75</v>
      </c>
      <c r="Y39" s="2">
        <f>+SUM(S39:X39)</f>
        <v>498</v>
      </c>
      <c r="AA39" s="22">
        <f>MAX(S39:W39)</f>
        <v>110</v>
      </c>
      <c r="AB39" s="19">
        <f>SUM(D39:W39)</f>
        <v>1647</v>
      </c>
    </row>
    <row r="40" spans="1:28" ht="15.75" x14ac:dyDescent="0.25">
      <c r="A40" s="26">
        <v>35</v>
      </c>
      <c r="B40" s="26" t="s">
        <v>458</v>
      </c>
      <c r="C40" s="127" t="s">
        <v>333</v>
      </c>
      <c r="D40" s="7">
        <v>105</v>
      </c>
      <c r="E40" s="7"/>
      <c r="F40" s="7">
        <v>48</v>
      </c>
      <c r="G40" s="7">
        <f>VLOOKUP(C40,Hoja4!B:C,2,FALSE)</f>
        <v>63</v>
      </c>
      <c r="H40" s="7">
        <f>VLOOKUP(C40,Hoja3!A:B,2,FALSE)</f>
        <v>90</v>
      </c>
      <c r="I40" s="7">
        <v>71</v>
      </c>
      <c r="J40" s="7">
        <v>117</v>
      </c>
      <c r="K40" s="7"/>
      <c r="L40" s="7">
        <f>VLOOKUP(C40,Hoja11!A:B,2,FALSE)</f>
        <v>103</v>
      </c>
      <c r="M40" s="7"/>
      <c r="N40" s="7">
        <f>VLOOKUP(C40,Hoja13!A:B,2,FALSE)</f>
        <v>113</v>
      </c>
      <c r="O40" s="7">
        <v>113</v>
      </c>
      <c r="P40" s="7">
        <f>VLOOKUP(C40,Hoja15!A:B,2,FALSE)</f>
        <v>69</v>
      </c>
      <c r="Q40" s="7"/>
      <c r="R40" s="7">
        <v>86</v>
      </c>
      <c r="S40" s="7">
        <v>94</v>
      </c>
      <c r="T40" s="7">
        <v>112</v>
      </c>
      <c r="U40" s="7">
        <v>69</v>
      </c>
      <c r="V40" s="7">
        <v>57</v>
      </c>
      <c r="W40" s="7">
        <f>IFERROR(VLOOKUP(C40,Hoja23!A:H,8,FALSE),"")</f>
        <v>105</v>
      </c>
      <c r="X40" s="10">
        <f>+COUNT(S40:W40)*15+Z40</f>
        <v>60</v>
      </c>
      <c r="Y40" s="2">
        <f>+SUM(S40:X40)</f>
        <v>497</v>
      </c>
      <c r="Z40" s="1">
        <v>-15</v>
      </c>
      <c r="AA40" s="22">
        <f>MAX(S40:W40)</f>
        <v>112</v>
      </c>
      <c r="AB40" s="19">
        <f>SUM(D40:W40)</f>
        <v>1415</v>
      </c>
    </row>
    <row r="41" spans="1:28" ht="15.75" x14ac:dyDescent="0.25">
      <c r="A41" s="26">
        <v>36</v>
      </c>
      <c r="B41" s="26" t="s">
        <v>310</v>
      </c>
      <c r="C41" s="127" t="s">
        <v>391</v>
      </c>
      <c r="D41" s="7"/>
      <c r="E41" s="7">
        <v>48</v>
      </c>
      <c r="F41" s="7">
        <v>47</v>
      </c>
      <c r="G41" s="7"/>
      <c r="H41" s="7"/>
      <c r="I41" s="7"/>
      <c r="J41" s="7"/>
      <c r="K41" s="7">
        <f>VLOOKUP(C41,Hoja10!A:B,2,FALSE)</f>
        <v>46</v>
      </c>
      <c r="L41" s="7">
        <f>VLOOKUP(C41,Hoja11!A:B,2,FALSE)</f>
        <v>48</v>
      </c>
      <c r="M41" s="7">
        <f>VLOOKUP(C41,Hoja12!A:B,2,FALSE)</f>
        <v>67</v>
      </c>
      <c r="N41" s="7">
        <f>VLOOKUP(C41,Hoja13!A:B,2,FALSE)</f>
        <v>111</v>
      </c>
      <c r="O41" s="7">
        <v>69</v>
      </c>
      <c r="P41" s="7"/>
      <c r="Q41" s="7">
        <v>88</v>
      </c>
      <c r="R41" s="7">
        <v>107</v>
      </c>
      <c r="S41" s="7">
        <v>90</v>
      </c>
      <c r="T41" s="7">
        <v>88</v>
      </c>
      <c r="U41" s="7">
        <v>90</v>
      </c>
      <c r="V41" s="7">
        <v>80</v>
      </c>
      <c r="W41" s="7">
        <f>IFERROR(VLOOKUP(C41,Hoja23!A:H,8,FALSE),"")</f>
        <v>88</v>
      </c>
      <c r="X41" s="10">
        <f>+COUNT(S41:W41)*15+Z41</f>
        <v>60</v>
      </c>
      <c r="Y41" s="2">
        <f>+SUM(S41:X41)</f>
        <v>496</v>
      </c>
      <c r="Z41" s="1">
        <v>-15</v>
      </c>
      <c r="AA41" s="22">
        <f>MAX(S41:W41)</f>
        <v>90</v>
      </c>
      <c r="AB41" s="19">
        <f>SUM(D41:W41)</f>
        <v>1067</v>
      </c>
    </row>
    <row r="42" spans="1:28" ht="15.75" x14ac:dyDescent="0.25">
      <c r="A42" s="26">
        <v>37</v>
      </c>
      <c r="B42" s="26" t="s">
        <v>484</v>
      </c>
      <c r="C42" s="127" t="s">
        <v>242</v>
      </c>
      <c r="D42" s="7">
        <v>114</v>
      </c>
      <c r="E42" s="7">
        <v>116</v>
      </c>
      <c r="F42" s="7">
        <v>82</v>
      </c>
      <c r="G42" s="7">
        <f>VLOOKUP(C42,Hoja4!B:C,2,FALSE)</f>
        <v>84</v>
      </c>
      <c r="H42" s="7">
        <f>VLOOKUP(C42,Hoja3!A:B,2,FALSE)</f>
        <v>93</v>
      </c>
      <c r="I42" s="7">
        <v>80</v>
      </c>
      <c r="J42" s="7">
        <v>80</v>
      </c>
      <c r="K42" s="7"/>
      <c r="L42" s="7">
        <f>VLOOKUP(C42,Hoja11!A:B,2,FALSE)</f>
        <v>92</v>
      </c>
      <c r="M42" s="7">
        <f>VLOOKUP(C42,Hoja12!A:B,2,FALSE)</f>
        <v>111</v>
      </c>
      <c r="N42" s="7">
        <f>VLOOKUP(C42,Hoja13!A:B,2,FALSE)</f>
        <v>93</v>
      </c>
      <c r="O42" s="7"/>
      <c r="P42" s="7">
        <f>VLOOKUP(C42,Hoja15!A:B,2,FALSE)</f>
        <v>94</v>
      </c>
      <c r="Q42" s="7">
        <v>71</v>
      </c>
      <c r="R42" s="7">
        <v>62</v>
      </c>
      <c r="S42" s="7">
        <v>85</v>
      </c>
      <c r="T42" s="7">
        <v>71</v>
      </c>
      <c r="U42" s="7">
        <v>57</v>
      </c>
      <c r="V42" s="7">
        <v>71</v>
      </c>
      <c r="W42" s="7">
        <f>IFERROR(VLOOKUP(C42,Hoja23!A:H,8,FALSE),"")</f>
        <v>116</v>
      </c>
      <c r="X42" s="10">
        <f>+COUNT(S42:W42)*15+Z42</f>
        <v>60</v>
      </c>
      <c r="Y42" s="2">
        <f>+SUM(S42:X42)</f>
        <v>460</v>
      </c>
      <c r="Z42" s="1">
        <v>-15</v>
      </c>
      <c r="AA42" s="22">
        <f>MAX(S42:W42)</f>
        <v>116</v>
      </c>
      <c r="AB42" s="19">
        <f>SUM(D42:W42)</f>
        <v>1572</v>
      </c>
    </row>
    <row r="43" spans="1:28" ht="15.75" x14ac:dyDescent="0.25">
      <c r="A43" s="26">
        <v>38</v>
      </c>
      <c r="B43" s="26" t="s">
        <v>285</v>
      </c>
      <c r="C43" s="127" t="s">
        <v>313</v>
      </c>
      <c r="D43" s="7">
        <v>71</v>
      </c>
      <c r="E43" s="7">
        <v>86</v>
      </c>
      <c r="F43" s="7">
        <v>57</v>
      </c>
      <c r="G43" s="7">
        <f>VLOOKUP(C43,Hoja4!B:C,2,FALSE)</f>
        <v>109</v>
      </c>
      <c r="H43" s="7"/>
      <c r="I43" s="7">
        <v>88</v>
      </c>
      <c r="J43" s="7"/>
      <c r="K43" s="7"/>
      <c r="L43" s="7">
        <f>VLOOKUP(C43,Hoja11!A:B,2,FALSE)</f>
        <v>108</v>
      </c>
      <c r="M43" s="7"/>
      <c r="N43" s="7">
        <f>VLOOKUP(C43,Hoja13!A:B,2,FALSE)</f>
        <v>60</v>
      </c>
      <c r="O43" s="7">
        <v>64</v>
      </c>
      <c r="P43" s="7">
        <f>VLOOKUP(C43,Hoja15!A:B,2,FALSE)</f>
        <v>65</v>
      </c>
      <c r="Q43" s="7">
        <v>92</v>
      </c>
      <c r="R43" s="7">
        <v>59</v>
      </c>
      <c r="S43" s="7">
        <v>71</v>
      </c>
      <c r="T43" s="7">
        <v>81</v>
      </c>
      <c r="U43" s="7">
        <v>61</v>
      </c>
      <c r="V43" s="7">
        <v>66</v>
      </c>
      <c r="W43" s="7">
        <f>IFERROR(VLOOKUP(C43,Hoja23!A:H,8,FALSE),"")</f>
        <v>103</v>
      </c>
      <c r="X43" s="10">
        <f>+COUNT(S43:W43)*15+Z43</f>
        <v>75</v>
      </c>
      <c r="Y43" s="2">
        <f>+SUM(S43:X43)</f>
        <v>457</v>
      </c>
      <c r="AA43" s="22">
        <f>MAX(S43:W43)</f>
        <v>103</v>
      </c>
      <c r="AB43" s="19">
        <f>SUM(D43:W43)</f>
        <v>1241</v>
      </c>
    </row>
    <row r="44" spans="1:28" ht="15.75" x14ac:dyDescent="0.25">
      <c r="A44" s="26">
        <v>39</v>
      </c>
      <c r="B44" s="26" t="s">
        <v>245</v>
      </c>
      <c r="C44" s="127" t="s">
        <v>393</v>
      </c>
      <c r="D44" s="7">
        <v>34</v>
      </c>
      <c r="E44" s="7">
        <v>70</v>
      </c>
      <c r="F44" s="7"/>
      <c r="G44" s="7">
        <f>VLOOKUP(C44,Hoja4!B:C,2,FALSE)</f>
        <v>80</v>
      </c>
      <c r="H44" s="7"/>
      <c r="I44" s="7">
        <v>49</v>
      </c>
      <c r="J44" s="7">
        <v>130</v>
      </c>
      <c r="K44" s="7">
        <f>VLOOKUP(C44,Hoja10!A:B,2,FALSE)</f>
        <v>114</v>
      </c>
      <c r="L44" s="7"/>
      <c r="M44" s="7"/>
      <c r="N44" s="7"/>
      <c r="O44" s="7">
        <v>88</v>
      </c>
      <c r="P44" s="7"/>
      <c r="Q44" s="7">
        <v>84</v>
      </c>
      <c r="R44" s="7">
        <v>61</v>
      </c>
      <c r="S44" s="7">
        <v>95</v>
      </c>
      <c r="T44" s="7">
        <v>72</v>
      </c>
      <c r="U44" s="7">
        <v>72</v>
      </c>
      <c r="V44" s="7">
        <v>70</v>
      </c>
      <c r="W44" s="7">
        <f>IFERROR(VLOOKUP(C44,Hoja23!A:H,8,FALSE),"")</f>
        <v>72</v>
      </c>
      <c r="X44" s="10">
        <f>+COUNT(S44:W44)*15+Z44</f>
        <v>75</v>
      </c>
      <c r="Y44" s="2">
        <f>+SUM(S44:X44)</f>
        <v>456</v>
      </c>
      <c r="AA44" s="22">
        <f>MAX(S44:W44)</f>
        <v>95</v>
      </c>
      <c r="AB44" s="19">
        <f>SUM(D44:W44)</f>
        <v>1091</v>
      </c>
    </row>
    <row r="45" spans="1:28" ht="15.75" x14ac:dyDescent="0.25">
      <c r="A45" s="26">
        <v>40</v>
      </c>
      <c r="B45" s="26" t="s">
        <v>353</v>
      </c>
      <c r="C45" s="127" t="s">
        <v>278</v>
      </c>
      <c r="D45" s="7">
        <v>61</v>
      </c>
      <c r="E45" s="7">
        <v>63</v>
      </c>
      <c r="F45" s="7">
        <v>91</v>
      </c>
      <c r="G45" s="7">
        <f>VLOOKUP(C45,Hoja4!B:C,2,FALSE)</f>
        <v>67</v>
      </c>
      <c r="H45" s="7">
        <f>VLOOKUP(C45,Hoja3!A:B,2,FALSE)</f>
        <v>60</v>
      </c>
      <c r="I45" s="7">
        <v>65</v>
      </c>
      <c r="J45" s="7">
        <v>64</v>
      </c>
      <c r="K45" s="7">
        <f>VLOOKUP(C45,Hoja10!A:B,2,FALSE)</f>
        <v>81</v>
      </c>
      <c r="L45" s="7">
        <f>VLOOKUP(C45,Hoja11!A:B,2,FALSE)</f>
        <v>81</v>
      </c>
      <c r="M45" s="7">
        <f>VLOOKUP(C45,Hoja12!A:B,2,FALSE)</f>
        <v>113</v>
      </c>
      <c r="N45" s="7">
        <f>VLOOKUP(C45,Hoja13!A:B,2,FALSE)</f>
        <v>81</v>
      </c>
      <c r="O45" s="7">
        <v>111</v>
      </c>
      <c r="P45" s="7">
        <v>80</v>
      </c>
      <c r="Q45" s="7">
        <v>83</v>
      </c>
      <c r="R45" s="7">
        <v>85</v>
      </c>
      <c r="S45" s="7">
        <v>83</v>
      </c>
      <c r="T45" s="7">
        <v>109</v>
      </c>
      <c r="U45" s="7">
        <v>57</v>
      </c>
      <c r="V45" s="7">
        <v>69</v>
      </c>
      <c r="W45" s="7">
        <f>IFERROR(VLOOKUP(C45,Hoja23!A:H,8,FALSE),"")</f>
        <v>66</v>
      </c>
      <c r="X45" s="10">
        <f>+COUNT(S45:W45)*15+Z45</f>
        <v>60</v>
      </c>
      <c r="Y45" s="2">
        <f>+SUM(S45:X45)</f>
        <v>444</v>
      </c>
      <c r="Z45" s="1">
        <v>-15</v>
      </c>
      <c r="AA45" s="22">
        <f>MAX(S45:W45)</f>
        <v>109</v>
      </c>
      <c r="AB45" s="19">
        <f>SUM(D45:W45)</f>
        <v>1570</v>
      </c>
    </row>
    <row r="46" spans="1:28" ht="15.75" x14ac:dyDescent="0.25">
      <c r="A46" s="26">
        <v>41</v>
      </c>
      <c r="B46" s="26" t="s">
        <v>237</v>
      </c>
      <c r="C46" s="135" t="s">
        <v>761</v>
      </c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7"/>
      <c r="P46" s="7"/>
      <c r="Q46" s="7">
        <v>126</v>
      </c>
      <c r="R46" s="7">
        <v>44</v>
      </c>
      <c r="S46" s="7">
        <v>93</v>
      </c>
      <c r="T46" s="7">
        <v>69</v>
      </c>
      <c r="U46" s="7">
        <v>71</v>
      </c>
      <c r="V46" s="7">
        <v>57</v>
      </c>
      <c r="W46" s="7">
        <f>IFERROR(VLOOKUP(C46,Hoja23!A:H,8,FALSE),"")</f>
        <v>71</v>
      </c>
      <c r="X46" s="10">
        <f>+COUNT(S46:W46)*15+Z46</f>
        <v>60</v>
      </c>
      <c r="Y46" s="2">
        <f>+SUM(S46:X46)</f>
        <v>421</v>
      </c>
      <c r="Z46" s="1">
        <v>-15</v>
      </c>
      <c r="AA46" s="22">
        <f>MAX(S46:W46)</f>
        <v>93</v>
      </c>
      <c r="AB46" s="19">
        <f>SUM(D46:W46)</f>
        <v>531</v>
      </c>
    </row>
    <row r="47" spans="1:28" ht="15.75" x14ac:dyDescent="0.25">
      <c r="A47" s="26">
        <v>42</v>
      </c>
      <c r="B47" s="26" t="s">
        <v>253</v>
      </c>
      <c r="C47" s="127" t="s">
        <v>342</v>
      </c>
      <c r="D47" s="7">
        <v>45</v>
      </c>
      <c r="E47" s="7">
        <v>61</v>
      </c>
      <c r="F47" s="7">
        <v>39</v>
      </c>
      <c r="G47" s="7">
        <f>VLOOKUP(C47,Hoja4!B:C,2,FALSE)</f>
        <v>106</v>
      </c>
      <c r="H47" s="7">
        <f>VLOOKUP(C47,Hoja3!A:B,2,FALSE)</f>
        <v>61</v>
      </c>
      <c r="I47" s="7">
        <v>60</v>
      </c>
      <c r="J47" s="7">
        <v>69</v>
      </c>
      <c r="K47" s="7">
        <f>VLOOKUP(C47,Hoja10!A:B,2,FALSE)</f>
        <v>84</v>
      </c>
      <c r="L47" s="7">
        <f>VLOOKUP(C47,Hoja11!A:B,2,FALSE)</f>
        <v>84</v>
      </c>
      <c r="M47" s="7">
        <f>VLOOKUP(C47,Hoja12!A:B,2,FALSE)</f>
        <v>80</v>
      </c>
      <c r="N47" s="7">
        <f>VLOOKUP(C47,Hoja13!A:B,2,FALSE)</f>
        <v>80</v>
      </c>
      <c r="O47" s="7">
        <v>85</v>
      </c>
      <c r="P47" s="7">
        <v>80</v>
      </c>
      <c r="Q47" s="7">
        <v>57</v>
      </c>
      <c r="R47" s="7">
        <v>95</v>
      </c>
      <c r="S47" s="7">
        <v>112</v>
      </c>
      <c r="T47" s="7">
        <v>57</v>
      </c>
      <c r="U47" s="7">
        <v>63</v>
      </c>
      <c r="V47" s="7">
        <v>64</v>
      </c>
      <c r="W47" s="7">
        <f>IFERROR(VLOOKUP(C47,Hoja23!A:H,8,FALSE),"")</f>
        <v>63</v>
      </c>
      <c r="X47" s="10">
        <f>+COUNT(S47:W47)*15+Z47</f>
        <v>60</v>
      </c>
      <c r="Y47" s="2">
        <f>+SUM(S47:X47)</f>
        <v>419</v>
      </c>
      <c r="Z47" s="1">
        <v>-15</v>
      </c>
      <c r="AA47" s="22">
        <f>MAX(S47:W47)</f>
        <v>112</v>
      </c>
      <c r="AB47" s="19">
        <f>SUM(D47:W47)</f>
        <v>1445</v>
      </c>
    </row>
    <row r="48" spans="1:28" ht="15.75" x14ac:dyDescent="0.25">
      <c r="A48" s="26">
        <v>43</v>
      </c>
      <c r="B48" s="26" t="s">
        <v>324</v>
      </c>
      <c r="C48" s="127" t="s">
        <v>770</v>
      </c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7"/>
      <c r="P48" s="7"/>
      <c r="Q48" s="7"/>
      <c r="R48" s="7">
        <v>0</v>
      </c>
      <c r="S48" s="7">
        <v>82</v>
      </c>
      <c r="T48" s="7">
        <v>107</v>
      </c>
      <c r="U48" s="7">
        <v>62</v>
      </c>
      <c r="V48" s="7">
        <v>46</v>
      </c>
      <c r="W48" s="7">
        <f>IFERROR(VLOOKUP(C48,Hoja23!A:H,8,FALSE),"")</f>
        <v>49</v>
      </c>
      <c r="X48" s="10">
        <f>+COUNT(S48:W48)*15+Z48</f>
        <v>60</v>
      </c>
      <c r="Y48" s="2">
        <f>+SUM(S48:X48)</f>
        <v>406</v>
      </c>
      <c r="Z48" s="1">
        <v>-15</v>
      </c>
      <c r="AA48" s="22">
        <f>MAX(S48:W48)</f>
        <v>107</v>
      </c>
      <c r="AB48" s="19">
        <f>SUM(D48:W48)</f>
        <v>346</v>
      </c>
    </row>
    <row r="49" spans="1:28" ht="15.75" x14ac:dyDescent="0.25">
      <c r="A49" s="26">
        <v>44</v>
      </c>
      <c r="B49" s="26"/>
      <c r="C49" s="127" t="s">
        <v>246</v>
      </c>
      <c r="D49" s="7">
        <v>109</v>
      </c>
      <c r="E49" s="7">
        <v>80</v>
      </c>
      <c r="F49" s="7">
        <v>81</v>
      </c>
      <c r="G49" s="7">
        <f>VLOOKUP(C49,Hoja4!B:C,2,FALSE)</f>
        <v>87</v>
      </c>
      <c r="H49" s="7">
        <f>VLOOKUP(C49,Hoja3!A:B,2,FALSE)</f>
        <v>82</v>
      </c>
      <c r="I49" s="7">
        <v>57</v>
      </c>
      <c r="J49" s="7"/>
      <c r="K49" s="7"/>
      <c r="L49" s="7">
        <f>VLOOKUP(C49,Hoja11!A:B,2,FALSE)</f>
        <v>67</v>
      </c>
      <c r="M49" s="7"/>
      <c r="N49" s="7">
        <f>VLOOKUP(C49,Hoja13!A:B,2,FALSE)</f>
        <v>46</v>
      </c>
      <c r="O49" s="7">
        <v>60</v>
      </c>
      <c r="P49" s="7">
        <f>VLOOKUP(C49,Hoja15!A:B,2,FALSE)</f>
        <v>84</v>
      </c>
      <c r="Q49" s="7">
        <v>65</v>
      </c>
      <c r="R49" s="7">
        <v>66</v>
      </c>
      <c r="S49" s="7">
        <v>59</v>
      </c>
      <c r="T49" s="7">
        <v>63</v>
      </c>
      <c r="U49" s="7">
        <v>70</v>
      </c>
      <c r="V49" s="7">
        <v>68</v>
      </c>
      <c r="W49" s="7">
        <f>IFERROR(VLOOKUP(C49,Hoja23!A:H,8,FALSE),"")</f>
        <v>68</v>
      </c>
      <c r="X49" s="10">
        <f>+COUNT(S49:W49)*15+Z49</f>
        <v>75</v>
      </c>
      <c r="Y49" s="2">
        <f>+SUM(S49:X49)</f>
        <v>403</v>
      </c>
      <c r="AA49" s="22">
        <f>MAX(S49:W49)</f>
        <v>70</v>
      </c>
      <c r="AB49" s="19">
        <f>SUM(D49:W49)</f>
        <v>1212</v>
      </c>
    </row>
    <row r="50" spans="1:28" ht="15.75" x14ac:dyDescent="0.25">
      <c r="A50" s="26">
        <v>45</v>
      </c>
      <c r="B50" s="26" t="s">
        <v>207</v>
      </c>
      <c r="C50" s="127" t="s">
        <v>350</v>
      </c>
      <c r="D50" s="7">
        <v>70</v>
      </c>
      <c r="E50" s="7">
        <v>88</v>
      </c>
      <c r="F50" s="7"/>
      <c r="G50" s="7">
        <f>VLOOKUP(C50,Hoja4!B:C,2,FALSE)</f>
        <v>105</v>
      </c>
      <c r="H50" s="7"/>
      <c r="I50" s="7">
        <v>68</v>
      </c>
      <c r="J50" s="7">
        <v>65</v>
      </c>
      <c r="K50" s="7">
        <f>VLOOKUP(C50,Hoja10!A:B,2,FALSE)</f>
        <v>57</v>
      </c>
      <c r="L50" s="7"/>
      <c r="M50" s="7">
        <f>VLOOKUP(C50,Hoja12!A:B,2,FALSE)</f>
        <v>140</v>
      </c>
      <c r="N50" s="7">
        <f>VLOOKUP(C50,Hoja13!A:B,2,FALSE)</f>
        <v>105</v>
      </c>
      <c r="O50" s="7">
        <v>104</v>
      </c>
      <c r="P50" s="7">
        <f>VLOOKUP(C50,Hoja15!A:B,2,FALSE)</f>
        <v>87</v>
      </c>
      <c r="Q50" s="7">
        <v>116</v>
      </c>
      <c r="R50" s="7">
        <v>91</v>
      </c>
      <c r="S50" s="7">
        <v>104</v>
      </c>
      <c r="T50" s="7">
        <v>83</v>
      </c>
      <c r="U50" s="7">
        <v>106</v>
      </c>
      <c r="V50" s="7" t="s">
        <v>129</v>
      </c>
      <c r="W50" s="7">
        <f>IFERROR(VLOOKUP(C50,Hoja23!A:H,8,FALSE),"")</f>
        <v>57</v>
      </c>
      <c r="X50" s="10">
        <f>+COUNT(S50:W50)*15+Z50</f>
        <v>45</v>
      </c>
      <c r="Y50" s="2">
        <f>+SUM(S50:X50)</f>
        <v>395</v>
      </c>
      <c r="Z50" s="1">
        <v>-15</v>
      </c>
      <c r="AA50" s="22">
        <f>MAX(S50:W50)</f>
        <v>106</v>
      </c>
      <c r="AB50" s="19">
        <f>SUM(D50:W50)</f>
        <v>1446</v>
      </c>
    </row>
    <row r="51" spans="1:28" ht="15.75" x14ac:dyDescent="0.25">
      <c r="A51" s="26">
        <v>46</v>
      </c>
      <c r="B51" s="26" t="s">
        <v>349</v>
      </c>
      <c r="C51" s="127" t="s">
        <v>321</v>
      </c>
      <c r="D51" s="7">
        <v>67</v>
      </c>
      <c r="E51" s="7">
        <v>41</v>
      </c>
      <c r="F51" s="7">
        <v>93</v>
      </c>
      <c r="G51" s="7">
        <f>VLOOKUP(C51,Hoja4!B:C,2,FALSE)</f>
        <v>49</v>
      </c>
      <c r="H51" s="7"/>
      <c r="I51" s="7"/>
      <c r="J51" s="7">
        <v>62</v>
      </c>
      <c r="K51" s="7">
        <f>VLOOKUP(C51,Hoja10!A:B,2,FALSE)</f>
        <v>67</v>
      </c>
      <c r="L51" s="7">
        <f>VLOOKUP(C51,Hoja11!A:B,2,FALSE)</f>
        <v>44</v>
      </c>
      <c r="M51" s="7">
        <f>VLOOKUP(C51,Hoja12!A:B,2,FALSE)</f>
        <v>107</v>
      </c>
      <c r="N51" s="7">
        <f>VLOOKUP(C51,Hoja13!A:B,2,FALSE)</f>
        <v>57</v>
      </c>
      <c r="O51" s="7">
        <v>81</v>
      </c>
      <c r="P51" s="7">
        <f>VLOOKUP(C51,Hoja15!A:B,2,FALSE)</f>
        <v>88</v>
      </c>
      <c r="Q51" s="7">
        <v>60</v>
      </c>
      <c r="R51" s="7">
        <v>58</v>
      </c>
      <c r="S51" s="7">
        <v>92</v>
      </c>
      <c r="T51" s="7">
        <v>82</v>
      </c>
      <c r="U51" s="7">
        <v>60</v>
      </c>
      <c r="V51" s="7">
        <v>57</v>
      </c>
      <c r="W51" s="7">
        <f>IFERROR(VLOOKUP(C51,Hoja23!A:H,8,FALSE),"")</f>
        <v>57</v>
      </c>
      <c r="X51" s="10">
        <f>+COUNT(S51:W51)*15+Z51</f>
        <v>45</v>
      </c>
      <c r="Y51" s="2">
        <f>+SUM(S51:X51)</f>
        <v>393</v>
      </c>
      <c r="Z51" s="1">
        <v>-30</v>
      </c>
      <c r="AA51" s="22">
        <f>MAX(S51:W51)</f>
        <v>92</v>
      </c>
      <c r="AB51" s="19">
        <f>SUM(D51:W51)</f>
        <v>1222</v>
      </c>
    </row>
    <row r="52" spans="1:28" ht="15.75" x14ac:dyDescent="0.25">
      <c r="A52" s="26">
        <v>47</v>
      </c>
      <c r="B52" s="26"/>
      <c r="C52" s="127" t="s">
        <v>729</v>
      </c>
      <c r="D52" s="7"/>
      <c r="E52" s="7"/>
      <c r="F52" s="7"/>
      <c r="G52" s="7"/>
      <c r="H52" s="7"/>
      <c r="I52" s="7"/>
      <c r="J52" s="7"/>
      <c r="K52" s="7"/>
      <c r="L52" s="7">
        <v>25</v>
      </c>
      <c r="M52" s="7"/>
      <c r="N52" s="7">
        <f>VLOOKUP(C52,Hoja13!A:B,2,FALSE)</f>
        <v>65</v>
      </c>
      <c r="O52" s="7"/>
      <c r="P52" s="7">
        <f>VLOOKUP(C52,Hoja15!A:B,2,FALSE)</f>
        <v>58</v>
      </c>
      <c r="Q52" s="7">
        <v>47</v>
      </c>
      <c r="R52" s="7">
        <v>65</v>
      </c>
      <c r="S52" s="7">
        <v>63</v>
      </c>
      <c r="T52" s="7">
        <v>113</v>
      </c>
      <c r="U52" s="7" t="s">
        <v>129</v>
      </c>
      <c r="V52" s="7">
        <v>93</v>
      </c>
      <c r="W52" s="7">
        <f>IFERROR(VLOOKUP(C52,Hoja23!A:H,8,FALSE),"")</f>
        <v>59</v>
      </c>
      <c r="X52" s="10">
        <f>+COUNT(S52:W52)*15+Z52</f>
        <v>60</v>
      </c>
      <c r="Y52" s="2">
        <f>+SUM(S52:X52)</f>
        <v>388</v>
      </c>
      <c r="AA52" s="22">
        <f>MAX(S52:W52)</f>
        <v>113</v>
      </c>
      <c r="AB52" s="19">
        <f>SUM(D52:W52)</f>
        <v>588</v>
      </c>
    </row>
    <row r="53" spans="1:28" ht="15.75" x14ac:dyDescent="0.25">
      <c r="A53" s="26">
        <v>48</v>
      </c>
      <c r="B53" s="26" t="s">
        <v>387</v>
      </c>
      <c r="C53" s="127" t="s">
        <v>288</v>
      </c>
      <c r="D53" s="7">
        <v>62</v>
      </c>
      <c r="E53" s="7">
        <v>82</v>
      </c>
      <c r="F53" s="7">
        <v>61</v>
      </c>
      <c r="G53" s="7">
        <f>VLOOKUP(C53,Hoja4!B:C,2,FALSE)</f>
        <v>58</v>
      </c>
      <c r="H53" s="7">
        <f>VLOOKUP(C53,Hoja3!A:B,2,FALSE)</f>
        <v>81</v>
      </c>
      <c r="I53" s="7">
        <v>59</v>
      </c>
      <c r="J53" s="7">
        <v>61</v>
      </c>
      <c r="K53" s="7">
        <f>VLOOKUP(C53,Hoja10!A:B,2,FALSE)</f>
        <v>68</v>
      </c>
      <c r="L53" s="7">
        <f>VLOOKUP(C53,Hoja11!A:B,2,FALSE)</f>
        <v>62</v>
      </c>
      <c r="M53" s="7">
        <f>VLOOKUP(C53,Hoja12!A:B,2,FALSE)</f>
        <v>86</v>
      </c>
      <c r="N53" s="7">
        <f>VLOOKUP(C53,Hoja13!A:B,2,FALSE)</f>
        <v>84</v>
      </c>
      <c r="O53" s="7">
        <v>62</v>
      </c>
      <c r="P53" s="7">
        <f>VLOOKUP(C53,Hoja15!A:B,2,FALSE)</f>
        <v>59</v>
      </c>
      <c r="Q53" s="7">
        <v>64</v>
      </c>
      <c r="R53" s="7">
        <v>82</v>
      </c>
      <c r="S53" s="7">
        <v>61</v>
      </c>
      <c r="T53" s="7">
        <v>58</v>
      </c>
      <c r="U53" s="7">
        <v>66</v>
      </c>
      <c r="V53" s="7">
        <v>63</v>
      </c>
      <c r="W53" s="7">
        <f>IFERROR(VLOOKUP(C53,Hoja23!A:H,8,FALSE),"")</f>
        <v>64</v>
      </c>
      <c r="X53" s="10">
        <f>+COUNT(S53:W53)*15+Z53</f>
        <v>75</v>
      </c>
      <c r="Y53" s="2">
        <f>+SUM(S53:X53)</f>
        <v>387</v>
      </c>
      <c r="AA53" s="22">
        <f>MAX(S53:W53)</f>
        <v>66</v>
      </c>
      <c r="AB53" s="19">
        <f>SUM(D53:W53)</f>
        <v>1343</v>
      </c>
    </row>
    <row r="54" spans="1:28" ht="15.75" x14ac:dyDescent="0.25">
      <c r="A54" s="26">
        <v>49</v>
      </c>
      <c r="B54" s="26" t="s">
        <v>241</v>
      </c>
      <c r="C54" s="135" t="s">
        <v>760</v>
      </c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7"/>
      <c r="P54" s="7"/>
      <c r="Q54" s="7">
        <v>41</v>
      </c>
      <c r="R54" s="7">
        <v>25</v>
      </c>
      <c r="S54" s="7">
        <v>49</v>
      </c>
      <c r="T54" s="7">
        <v>45</v>
      </c>
      <c r="U54" s="7">
        <v>42</v>
      </c>
      <c r="V54" s="7">
        <v>105</v>
      </c>
      <c r="W54" s="7">
        <f>IFERROR(VLOOKUP(C54,Hoja23!A:H,8,FALSE),"")</f>
        <v>70</v>
      </c>
      <c r="X54" s="10">
        <f>+COUNT(S54:W54)*15+Z54</f>
        <v>75</v>
      </c>
      <c r="Y54" s="2">
        <f>+SUM(S54:X54)</f>
        <v>386</v>
      </c>
      <c r="AA54" s="22">
        <f>MAX(S54:W54)</f>
        <v>105</v>
      </c>
      <c r="AB54" s="19">
        <f>SUM(D54:W54)</f>
        <v>377</v>
      </c>
    </row>
    <row r="55" spans="1:28" ht="15.75" x14ac:dyDescent="0.25">
      <c r="A55" s="26">
        <v>50</v>
      </c>
      <c r="B55" s="26"/>
      <c r="C55" s="127" t="s">
        <v>303</v>
      </c>
      <c r="D55" s="7">
        <v>92</v>
      </c>
      <c r="E55" s="7">
        <v>111</v>
      </c>
      <c r="F55" s="7"/>
      <c r="G55" s="7">
        <f>VLOOKUP(C55,Hoja4!B:C,2,FALSE)</f>
        <v>48</v>
      </c>
      <c r="H55" s="7"/>
      <c r="I55" s="7">
        <v>66</v>
      </c>
      <c r="J55" s="7">
        <v>59</v>
      </c>
      <c r="K55" s="7"/>
      <c r="L55" s="7">
        <f>VLOOKUP(C55,Hoja11!A:B,2,FALSE)</f>
        <v>71</v>
      </c>
      <c r="M55" s="7"/>
      <c r="N55" s="7">
        <f>VLOOKUP(C55,Hoja13!A:B,2,FALSE)</f>
        <v>116</v>
      </c>
      <c r="O55" s="7"/>
      <c r="P55" s="7">
        <f>VLOOKUP(C55,Hoja15!A:B,2,FALSE)</f>
        <v>91</v>
      </c>
      <c r="Q55" s="7"/>
      <c r="R55" s="7">
        <v>70</v>
      </c>
      <c r="S55" s="7">
        <v>41</v>
      </c>
      <c r="T55" s="7">
        <v>61</v>
      </c>
      <c r="U55" s="7">
        <v>86</v>
      </c>
      <c r="V55" s="7">
        <v>39</v>
      </c>
      <c r="W55" s="7">
        <f>IFERROR(VLOOKUP(C55,Hoja23!A:H,8,FALSE),"")</f>
        <v>84</v>
      </c>
      <c r="X55" s="10">
        <f>+COUNT(S55:W55)*15+Z55</f>
        <v>75</v>
      </c>
      <c r="Y55" s="2">
        <f>+SUM(S55:X55)</f>
        <v>386</v>
      </c>
      <c r="AA55" s="22">
        <f>MAX(S55:W55)</f>
        <v>86</v>
      </c>
      <c r="AB55" s="19">
        <f>SUM(D55:W55)</f>
        <v>1035</v>
      </c>
    </row>
    <row r="56" spans="1:28" ht="15.75" x14ac:dyDescent="0.25">
      <c r="A56" s="26">
        <v>51</v>
      </c>
      <c r="B56" s="26" t="s">
        <v>501</v>
      </c>
      <c r="C56" s="127" t="s">
        <v>260</v>
      </c>
      <c r="D56" s="7"/>
      <c r="E56" s="7">
        <v>66</v>
      </c>
      <c r="F56" s="7">
        <v>86</v>
      </c>
      <c r="G56" s="7"/>
      <c r="H56" s="7"/>
      <c r="I56" s="7"/>
      <c r="J56" s="7">
        <v>48</v>
      </c>
      <c r="K56" s="7"/>
      <c r="L56" s="7"/>
      <c r="M56" s="7">
        <f>VLOOKUP(C56,Hoja12!A:B,2,FALSE)</f>
        <v>127</v>
      </c>
      <c r="N56" s="7"/>
      <c r="O56" s="7"/>
      <c r="P56" s="7"/>
      <c r="Q56" s="7">
        <v>111</v>
      </c>
      <c r="R56" s="7">
        <v>109</v>
      </c>
      <c r="S56" s="7">
        <v>65</v>
      </c>
      <c r="T56" s="7">
        <v>106</v>
      </c>
      <c r="U56" s="7" t="s">
        <v>129</v>
      </c>
      <c r="V56" s="7">
        <v>57</v>
      </c>
      <c r="W56" s="7">
        <f>IFERROR(VLOOKUP(C56,Hoja23!A:H,8,FALSE),"")</f>
        <v>107</v>
      </c>
      <c r="X56" s="10">
        <f>+COUNT(S56:W56)*15+Z56</f>
        <v>45</v>
      </c>
      <c r="Y56" s="2">
        <f>+SUM(S56:X56)</f>
        <v>380</v>
      </c>
      <c r="Z56" s="1">
        <v>-15</v>
      </c>
      <c r="AA56" s="22">
        <f>MAX(S56:W56)</f>
        <v>107</v>
      </c>
      <c r="AB56" s="19">
        <f>SUM(D56:W56)</f>
        <v>882</v>
      </c>
    </row>
    <row r="57" spans="1:28" ht="15.75" x14ac:dyDescent="0.25">
      <c r="A57" s="26">
        <v>52</v>
      </c>
      <c r="B57" s="26" t="s">
        <v>255</v>
      </c>
      <c r="C57" s="127" t="s">
        <v>543</v>
      </c>
      <c r="D57" s="7"/>
      <c r="E57" s="7">
        <v>60</v>
      </c>
      <c r="F57" s="7"/>
      <c r="G57" s="7"/>
      <c r="H57" s="7"/>
      <c r="I57" s="7"/>
      <c r="J57" s="7">
        <v>39</v>
      </c>
      <c r="K57" s="7">
        <f>VLOOKUP(C57,Hoja10!A:B,2,FALSE)</f>
        <v>38</v>
      </c>
      <c r="L57" s="7">
        <f>VLOOKUP(C57,Hoja11!A:B,2,FALSE)</f>
        <v>64</v>
      </c>
      <c r="M57" s="7">
        <f>VLOOKUP(C57,Hoja12!A:B,2,FALSE)</f>
        <v>85</v>
      </c>
      <c r="N57" s="7">
        <f>VLOOKUP(C57,Hoja13!A:B,2,FALSE)</f>
        <v>83</v>
      </c>
      <c r="O57" s="7">
        <v>109</v>
      </c>
      <c r="P57" s="7">
        <f>VLOOKUP(C57,Hoja15!A:B,2,FALSE)</f>
        <v>61</v>
      </c>
      <c r="Q57" s="7">
        <v>62</v>
      </c>
      <c r="R57" s="7">
        <v>88</v>
      </c>
      <c r="S57" s="7">
        <v>80</v>
      </c>
      <c r="T57" s="7">
        <v>66</v>
      </c>
      <c r="U57" s="7">
        <v>105</v>
      </c>
      <c r="V57" s="7" t="s">
        <v>129</v>
      </c>
      <c r="W57" s="7">
        <f>IFERROR(VLOOKUP(C57,Hoja23!A:H,8,FALSE),"")</f>
        <v>67</v>
      </c>
      <c r="X57" s="10">
        <f>+COUNT(S57:W57)*15+Z57</f>
        <v>60</v>
      </c>
      <c r="Y57" s="2">
        <f>+SUM(S57:X57)</f>
        <v>378</v>
      </c>
      <c r="AA57" s="22">
        <f>MAX(S57:W57)</f>
        <v>105</v>
      </c>
      <c r="AB57" s="19">
        <f>SUM(D57:W57)</f>
        <v>1007</v>
      </c>
    </row>
    <row r="58" spans="1:28" ht="15.75" x14ac:dyDescent="0.25">
      <c r="A58" s="26">
        <v>53</v>
      </c>
      <c r="B58" s="26" t="s">
        <v>430</v>
      </c>
      <c r="C58" s="127" t="s">
        <v>579</v>
      </c>
      <c r="D58" s="7"/>
      <c r="E58" s="7"/>
      <c r="F58" s="7"/>
      <c r="G58" s="7"/>
      <c r="H58" s="7"/>
      <c r="I58" s="7"/>
      <c r="J58" s="7">
        <v>70</v>
      </c>
      <c r="K58" s="7">
        <f>VLOOKUP(C58,Hoja10!A:B,2,FALSE)</f>
        <v>155</v>
      </c>
      <c r="L58" s="7">
        <f>VLOOKUP(C58,Hoja11!A:B,2,FALSE)</f>
        <v>49</v>
      </c>
      <c r="M58" s="7">
        <f>VLOOKUP(C58,Hoja12!A:B,2,FALSE)</f>
        <v>92</v>
      </c>
      <c r="N58" s="7">
        <f>VLOOKUP(C58,Hoja13!A:B,2,FALSE)</f>
        <v>94</v>
      </c>
      <c r="O58" s="7">
        <v>112</v>
      </c>
      <c r="P58" s="7">
        <f>VLOOKUP(C58,Hoja15!A:B,2,FALSE)</f>
        <v>128</v>
      </c>
      <c r="Q58" s="7">
        <v>109</v>
      </c>
      <c r="R58" s="7">
        <v>111</v>
      </c>
      <c r="S58" s="7">
        <v>88</v>
      </c>
      <c r="T58" s="7" t="s">
        <v>129</v>
      </c>
      <c r="U58" s="7">
        <v>67</v>
      </c>
      <c r="V58" s="7">
        <v>57</v>
      </c>
      <c r="W58" s="7">
        <f>IFERROR(VLOOKUP(C58,Hoja23!A:H,8,FALSE),"")</f>
        <v>109</v>
      </c>
      <c r="X58" s="10">
        <f>+COUNT(S58:W58)*15+Z58</f>
        <v>45</v>
      </c>
      <c r="Y58" s="2">
        <f>+SUM(S58:X58)</f>
        <v>366</v>
      </c>
      <c r="Z58" s="1">
        <v>-15</v>
      </c>
      <c r="AA58" s="22">
        <f>MAX(S58:W58)</f>
        <v>109</v>
      </c>
      <c r="AB58" s="19">
        <f>SUM(D58:W58)</f>
        <v>1241</v>
      </c>
    </row>
    <row r="59" spans="1:28" ht="15.75" x14ac:dyDescent="0.25">
      <c r="A59" s="26">
        <v>54</v>
      </c>
      <c r="B59" s="26" t="s">
        <v>213</v>
      </c>
      <c r="C59" s="127" t="s">
        <v>315</v>
      </c>
      <c r="D59" s="7">
        <v>81</v>
      </c>
      <c r="E59" s="7"/>
      <c r="F59" s="7">
        <v>108</v>
      </c>
      <c r="G59" s="7">
        <f>VLOOKUP(C59,Hoja4!B:C,2,FALSE)</f>
        <v>72</v>
      </c>
      <c r="H59" s="7"/>
      <c r="I59" s="7"/>
      <c r="J59" s="7"/>
      <c r="K59" s="7"/>
      <c r="L59" s="7"/>
      <c r="M59" s="7"/>
      <c r="N59" s="7"/>
      <c r="O59" s="7">
        <v>103</v>
      </c>
      <c r="P59" s="7"/>
      <c r="Q59" s="7">
        <v>117</v>
      </c>
      <c r="R59" s="7">
        <v>67</v>
      </c>
      <c r="S59" s="7">
        <v>68</v>
      </c>
      <c r="T59" s="7">
        <v>70</v>
      </c>
      <c r="U59" s="7" t="s">
        <v>129</v>
      </c>
      <c r="V59" s="7">
        <v>72</v>
      </c>
      <c r="W59" s="7">
        <f>IFERROR(VLOOKUP(C59,Hoja23!A:H,8,FALSE),"")</f>
        <v>95</v>
      </c>
      <c r="X59" s="10">
        <f>+COUNT(S59:W59)*15+Z59</f>
        <v>60</v>
      </c>
      <c r="Y59" s="2">
        <f>+SUM(S59:X59)</f>
        <v>365</v>
      </c>
      <c r="AA59" s="22">
        <f>MAX(S59:W59)</f>
        <v>95</v>
      </c>
      <c r="AB59" s="19">
        <f>SUM(D59:W59)</f>
        <v>853</v>
      </c>
    </row>
    <row r="60" spans="1:28" ht="15.75" x14ac:dyDescent="0.25">
      <c r="A60" s="26">
        <v>55</v>
      </c>
      <c r="B60" s="132"/>
      <c r="C60" s="127" t="s">
        <v>645</v>
      </c>
      <c r="D60" s="7"/>
      <c r="E60" s="7"/>
      <c r="F60" s="7"/>
      <c r="G60" s="7">
        <v>64</v>
      </c>
      <c r="H60" s="7">
        <v>48</v>
      </c>
      <c r="I60" s="7">
        <v>62</v>
      </c>
      <c r="J60" s="7"/>
      <c r="K60" s="7"/>
      <c r="L60" s="7">
        <f>VLOOKUP(C60,Hoja11!A:B,2,FALSE)</f>
        <v>68</v>
      </c>
      <c r="M60" s="7"/>
      <c r="N60" s="7">
        <f>VLOOKUP(C60,Hoja13!A:B,2,FALSE)</f>
        <v>43</v>
      </c>
      <c r="O60" s="7">
        <v>95</v>
      </c>
      <c r="P60" s="7"/>
      <c r="Q60" s="7">
        <v>85</v>
      </c>
      <c r="R60" s="7"/>
      <c r="S60" s="7">
        <v>67</v>
      </c>
      <c r="T60" s="7">
        <v>67</v>
      </c>
      <c r="U60" s="7">
        <v>84</v>
      </c>
      <c r="V60" s="7" t="s">
        <v>129</v>
      </c>
      <c r="W60" s="7">
        <f>IFERROR(VLOOKUP(C60,Hoja23!A:H,8,FALSE),"")</f>
        <v>82</v>
      </c>
      <c r="X60" s="10">
        <f>+COUNT(S60:W60)*15+Z60</f>
        <v>60</v>
      </c>
      <c r="Y60" s="2">
        <f>+SUM(S60:X60)</f>
        <v>360</v>
      </c>
      <c r="AA60" s="22">
        <f>MAX(S60:W60)</f>
        <v>84</v>
      </c>
      <c r="AB60" s="19">
        <f>SUM(D60:W60)</f>
        <v>765</v>
      </c>
    </row>
    <row r="61" spans="1:28" ht="15.75" x14ac:dyDescent="0.25">
      <c r="A61" s="26">
        <v>56</v>
      </c>
      <c r="B61" s="26" t="s">
        <v>351</v>
      </c>
      <c r="C61" s="127" t="s">
        <v>457</v>
      </c>
      <c r="D61" s="7"/>
      <c r="E61" s="7"/>
      <c r="F61" s="7">
        <v>67</v>
      </c>
      <c r="G61" s="7"/>
      <c r="H61" s="7"/>
      <c r="I61" s="7"/>
      <c r="J61" s="7"/>
      <c r="K61" s="7"/>
      <c r="L61" s="7">
        <f>VLOOKUP(C61,Hoja11!A:B,2,FALSE)</f>
        <v>25</v>
      </c>
      <c r="M61" s="7"/>
      <c r="N61" s="7">
        <f>VLOOKUP(C61,Hoja13!A:B,2,FALSE)</f>
        <v>35</v>
      </c>
      <c r="O61" s="7"/>
      <c r="P61" s="7">
        <f>VLOOKUP(C61,Hoja15!A:B,2,FALSE)</f>
        <v>40</v>
      </c>
      <c r="Q61" s="7"/>
      <c r="R61" s="7">
        <v>68</v>
      </c>
      <c r="S61" s="7" t="s">
        <v>129</v>
      </c>
      <c r="T61" s="7">
        <v>110</v>
      </c>
      <c r="U61" s="7" t="s">
        <v>129</v>
      </c>
      <c r="V61" s="7">
        <v>94</v>
      </c>
      <c r="W61" s="7">
        <f>IFERROR(VLOOKUP(C61,Hoja23!A:H,8,FALSE),"")</f>
        <v>104</v>
      </c>
      <c r="X61" s="10">
        <f>+COUNT(S61:W61)*15+Z61</f>
        <v>45</v>
      </c>
      <c r="Y61" s="2">
        <f>+SUM(S61:X61)</f>
        <v>353</v>
      </c>
      <c r="AA61" s="22">
        <f>MAX(S61:W61)</f>
        <v>110</v>
      </c>
      <c r="AB61" s="19">
        <f>SUM(D61:W61)</f>
        <v>543</v>
      </c>
    </row>
    <row r="62" spans="1:28" ht="15.75" x14ac:dyDescent="0.25">
      <c r="A62" s="26">
        <v>57</v>
      </c>
      <c r="B62" s="26" t="s">
        <v>203</v>
      </c>
      <c r="C62" s="127" t="s">
        <v>340</v>
      </c>
      <c r="D62" s="7">
        <v>89</v>
      </c>
      <c r="E62" s="7"/>
      <c r="F62" s="7">
        <v>88</v>
      </c>
      <c r="G62" s="7">
        <f>VLOOKUP(C62,Hoja4!B:C,2,FALSE)</f>
        <v>89</v>
      </c>
      <c r="H62" s="7">
        <f>VLOOKUP(C62,Hoja3!A:B,2,FALSE)</f>
        <v>106</v>
      </c>
      <c r="I62" s="7">
        <v>89</v>
      </c>
      <c r="J62" s="7"/>
      <c r="K62" s="7"/>
      <c r="L62" s="7">
        <f>VLOOKUP(C62,Hoja11!A:B,2,FALSE)</f>
        <v>128</v>
      </c>
      <c r="M62" s="7"/>
      <c r="N62" s="7"/>
      <c r="O62" s="7"/>
      <c r="P62" s="7">
        <f>VLOOKUP(C62,Hoja15!A:B,2,FALSE)</f>
        <v>68</v>
      </c>
      <c r="Q62" s="7"/>
      <c r="R62" s="7">
        <v>25</v>
      </c>
      <c r="S62" s="7" t="s">
        <v>129</v>
      </c>
      <c r="T62" s="7">
        <v>68</v>
      </c>
      <c r="U62" s="7">
        <v>65</v>
      </c>
      <c r="V62" s="7">
        <v>86</v>
      </c>
      <c r="W62" s="7">
        <f>IFERROR(VLOOKUP(C62,Hoja23!A:H,8,FALSE),"")</f>
        <v>69</v>
      </c>
      <c r="X62" s="10">
        <f>+COUNT(S62:W62)*15+Z62</f>
        <v>60</v>
      </c>
      <c r="Y62" s="2">
        <f>+SUM(S62:X62)</f>
        <v>348</v>
      </c>
      <c r="AA62" s="22">
        <f>MAX(S62:W62)</f>
        <v>86</v>
      </c>
      <c r="AB62" s="19">
        <f>SUM(D62:W62)</f>
        <v>970</v>
      </c>
    </row>
    <row r="63" spans="1:28" ht="15.75" x14ac:dyDescent="0.25">
      <c r="A63" s="26">
        <v>58</v>
      </c>
      <c r="B63" s="26" t="s">
        <v>404</v>
      </c>
      <c r="C63" s="127" t="s">
        <v>463</v>
      </c>
      <c r="D63" s="7"/>
      <c r="E63" s="7"/>
      <c r="F63" s="7"/>
      <c r="G63" s="7"/>
      <c r="H63" s="7">
        <f>VLOOKUP(C63,Hoja3!A:B,2,FALSE)</f>
        <v>66</v>
      </c>
      <c r="I63" s="7"/>
      <c r="J63" s="7">
        <v>83</v>
      </c>
      <c r="K63" s="7">
        <f>VLOOKUP(C63,Hoja10!A:B,2,FALSE)</f>
        <v>72</v>
      </c>
      <c r="L63" s="7">
        <f>VLOOKUP(C63,Hoja11!A:B,2,FALSE)</f>
        <v>72</v>
      </c>
      <c r="M63" s="7">
        <f>VLOOKUP(C63,Hoja12!A:B,2,FALSE)</f>
        <v>116</v>
      </c>
      <c r="N63" s="7">
        <f>VLOOKUP(C63,Hoja13!A:B,2,FALSE)</f>
        <v>115</v>
      </c>
      <c r="O63" s="7">
        <v>126</v>
      </c>
      <c r="P63" s="7"/>
      <c r="Q63" s="7">
        <v>94</v>
      </c>
      <c r="R63" s="7">
        <v>103</v>
      </c>
      <c r="S63" s="7" t="s">
        <v>129</v>
      </c>
      <c r="T63" s="7">
        <v>118</v>
      </c>
      <c r="U63" s="7">
        <v>94</v>
      </c>
      <c r="V63" s="7" t="s">
        <v>129</v>
      </c>
      <c r="W63" s="7">
        <f>IFERROR(VLOOKUP(C63,Hoja23!A:H,8,FALSE),"")</f>
        <v>87</v>
      </c>
      <c r="X63" s="10">
        <f>+COUNT(S63:W63)*15+Z63</f>
        <v>45</v>
      </c>
      <c r="Y63" s="2">
        <f>+SUM(S63:X63)</f>
        <v>344</v>
      </c>
      <c r="AA63" s="22">
        <f>MAX(S63:W63)</f>
        <v>118</v>
      </c>
      <c r="AB63" s="19">
        <f>SUM(D63:W63)</f>
        <v>1146</v>
      </c>
    </row>
    <row r="64" spans="1:28" ht="15.75" x14ac:dyDescent="0.25">
      <c r="A64" s="26">
        <v>59</v>
      </c>
      <c r="B64" s="26" t="s">
        <v>308</v>
      </c>
      <c r="C64" s="135" t="s">
        <v>441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7"/>
      <c r="P64" s="7">
        <v>46</v>
      </c>
      <c r="Q64" s="7"/>
      <c r="R64" s="7">
        <v>60</v>
      </c>
      <c r="S64" s="7">
        <v>48</v>
      </c>
      <c r="T64" s="7">
        <v>39</v>
      </c>
      <c r="U64" s="7">
        <v>92</v>
      </c>
      <c r="V64" s="7">
        <v>34</v>
      </c>
      <c r="W64" s="7">
        <f>IFERROR(VLOOKUP(C64,Hoja23!A:H,8,FALSE),"")</f>
        <v>48</v>
      </c>
      <c r="X64" s="10">
        <f>+COUNT(S64:W64)*15+Z64</f>
        <v>75</v>
      </c>
      <c r="Y64" s="2">
        <f>+SUM(S64:X64)</f>
        <v>336</v>
      </c>
      <c r="AA64" s="22">
        <f>MAX(S64:W64)</f>
        <v>92</v>
      </c>
      <c r="AB64" s="19">
        <f>SUM(D64:W64)</f>
        <v>367</v>
      </c>
    </row>
    <row r="65" spans="1:28" ht="15.75" x14ac:dyDescent="0.25">
      <c r="A65" s="26">
        <v>60</v>
      </c>
      <c r="B65" s="26" t="s">
        <v>239</v>
      </c>
      <c r="C65" s="127" t="s">
        <v>309</v>
      </c>
      <c r="D65" s="7">
        <v>80</v>
      </c>
      <c r="E65" s="7">
        <v>40</v>
      </c>
      <c r="F65" s="7">
        <v>63</v>
      </c>
      <c r="G65" s="7">
        <f>VLOOKUP(C65,Hoja4!B:C,2,FALSE)</f>
        <v>40</v>
      </c>
      <c r="H65" s="7">
        <f>VLOOKUP(C65,Hoja3!A:B,2,FALSE)</f>
        <v>68</v>
      </c>
      <c r="I65" s="7">
        <v>39</v>
      </c>
      <c r="J65" s="7">
        <v>57</v>
      </c>
      <c r="K65" s="7"/>
      <c r="L65" s="7">
        <f>VLOOKUP(C65,Hoja11!A:B,2,FALSE)</f>
        <v>57</v>
      </c>
      <c r="M65" s="7"/>
      <c r="N65" s="7">
        <f>VLOOKUP(C65,Hoja13!A:B,2,FALSE)</f>
        <v>61</v>
      </c>
      <c r="O65" s="7">
        <v>39</v>
      </c>
      <c r="P65" s="7">
        <f>VLOOKUP(C65,Hoja15!A:B,2,FALSE)</f>
        <v>62</v>
      </c>
      <c r="Q65" s="7"/>
      <c r="R65" s="7">
        <v>42</v>
      </c>
      <c r="S65" s="7">
        <v>64</v>
      </c>
      <c r="T65" s="7">
        <v>42</v>
      </c>
      <c r="U65" s="7">
        <v>37</v>
      </c>
      <c r="V65" s="7">
        <v>38</v>
      </c>
      <c r="W65" s="7">
        <f>IFERROR(VLOOKUP(C65,Hoja23!A:H,8,FALSE),"")</f>
        <v>46</v>
      </c>
      <c r="X65" s="10">
        <f>+COUNT(S65:W65)*15+Z65</f>
        <v>75</v>
      </c>
      <c r="Y65" s="2">
        <f>+SUM(S65:X65)</f>
        <v>302</v>
      </c>
      <c r="AA65" s="22">
        <f>MAX(S65:W65)</f>
        <v>64</v>
      </c>
      <c r="AB65" s="19">
        <f>SUM(D65:W65)</f>
        <v>875</v>
      </c>
    </row>
    <row r="66" spans="1:28" ht="15.75" x14ac:dyDescent="0.25">
      <c r="A66" s="26">
        <v>61</v>
      </c>
      <c r="B66" s="26" t="s">
        <v>400</v>
      </c>
      <c r="C66" s="127" t="s">
        <v>630</v>
      </c>
      <c r="D66" s="7">
        <v>35</v>
      </c>
      <c r="E66" s="7"/>
      <c r="F66" s="7">
        <v>25</v>
      </c>
      <c r="G66" s="7">
        <f>VLOOKUP(C66,Hoja4!B:C,2,FALSE)</f>
        <v>62</v>
      </c>
      <c r="H66" s="7">
        <f>VLOOKUP(C66,Hoja3!A:B,2,FALSE)</f>
        <v>89</v>
      </c>
      <c r="I66" s="7">
        <v>67</v>
      </c>
      <c r="J66" s="7"/>
      <c r="K66" s="7"/>
      <c r="L66" s="7">
        <f>VLOOKUP(C66,Hoja11!A:B,2,FALSE)</f>
        <v>47</v>
      </c>
      <c r="M66" s="7"/>
      <c r="N66" s="7">
        <f>VLOOKUP(C66,Hoja13!A:B,2,FALSE)</f>
        <v>64</v>
      </c>
      <c r="O66" s="7"/>
      <c r="P66" s="7">
        <f>VLOOKUP(C66,Hoja15!A:B,2,FALSE)</f>
        <v>90</v>
      </c>
      <c r="Q66" s="7"/>
      <c r="R66" s="7">
        <v>48</v>
      </c>
      <c r="S66" s="7">
        <v>44</v>
      </c>
      <c r="T66" s="7" t="s">
        <v>129</v>
      </c>
      <c r="U66" s="7">
        <v>89</v>
      </c>
      <c r="V66" s="7">
        <v>44</v>
      </c>
      <c r="W66" s="7">
        <f>IFERROR(VLOOKUP(C66,Hoja23!A:H,8,FALSE),"")</f>
        <v>60</v>
      </c>
      <c r="X66" s="10">
        <f>+COUNT(S66:W66)*15+Z66</f>
        <v>60</v>
      </c>
      <c r="Y66" s="2">
        <f>+SUM(S66:X66)</f>
        <v>297</v>
      </c>
      <c r="AA66" s="22">
        <f>MAX(S66:W66)</f>
        <v>89</v>
      </c>
      <c r="AB66" s="19">
        <f>SUM(D66:W66)</f>
        <v>764</v>
      </c>
    </row>
    <row r="67" spans="1:28" ht="15.75" x14ac:dyDescent="0.25">
      <c r="A67" s="26">
        <v>62</v>
      </c>
      <c r="B67" s="26" t="s">
        <v>231</v>
      </c>
      <c r="C67" s="127" t="s">
        <v>433</v>
      </c>
      <c r="D67" s="7">
        <v>25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>
        <v>25</v>
      </c>
      <c r="S67" s="7">
        <v>91</v>
      </c>
      <c r="T67" s="7">
        <v>49</v>
      </c>
      <c r="U67" s="7" t="s">
        <v>129</v>
      </c>
      <c r="V67" s="7">
        <v>45</v>
      </c>
      <c r="W67" s="7">
        <f>IFERROR(VLOOKUP(C67,Hoja23!A:H,8,FALSE),"")</f>
        <v>44</v>
      </c>
      <c r="X67" s="10">
        <f>+COUNT(S67:W67)*15+Z67</f>
        <v>60</v>
      </c>
      <c r="Y67" s="2">
        <f>+SUM(S67:X67)</f>
        <v>289</v>
      </c>
      <c r="AA67" s="22">
        <f>MAX(S67:W67)</f>
        <v>91</v>
      </c>
      <c r="AB67" s="19">
        <f>SUM(D67:W67)</f>
        <v>279</v>
      </c>
    </row>
    <row r="68" spans="1:28" ht="15.75" x14ac:dyDescent="0.25">
      <c r="A68" s="26">
        <v>63</v>
      </c>
      <c r="B68" s="26" t="s">
        <v>306</v>
      </c>
      <c r="C68" s="127" t="s">
        <v>358</v>
      </c>
      <c r="D68" s="7">
        <v>41</v>
      </c>
      <c r="E68" s="7">
        <v>83</v>
      </c>
      <c r="F68" s="7">
        <v>46</v>
      </c>
      <c r="G68" s="7">
        <f>VLOOKUP(C68,Hoja4!B:C,2,FALSE)</f>
        <v>38</v>
      </c>
      <c r="H68" s="7"/>
      <c r="I68" s="7"/>
      <c r="J68" s="7"/>
      <c r="K68" s="7">
        <f>VLOOKUP(C68,Hoja10!A:B,2,FALSE)</f>
        <v>90</v>
      </c>
      <c r="L68" s="7"/>
      <c r="M68" s="7"/>
      <c r="N68" s="7">
        <f>VLOOKUP(C68,Hoja13!A:B,2,FALSE)</f>
        <v>68</v>
      </c>
      <c r="O68" s="7">
        <v>43</v>
      </c>
      <c r="P68" s="7">
        <f>VLOOKUP(C68,Hoja15!A:B,2,FALSE)</f>
        <v>70</v>
      </c>
      <c r="Q68" s="7"/>
      <c r="R68" s="7">
        <v>46</v>
      </c>
      <c r="S68" s="7">
        <v>80</v>
      </c>
      <c r="T68" s="7">
        <v>59</v>
      </c>
      <c r="U68" s="7">
        <v>40</v>
      </c>
      <c r="V68" s="7" t="s">
        <v>129</v>
      </c>
      <c r="W68" s="7">
        <f>IFERROR(VLOOKUP(C68,Hoja23!A:H,8,FALSE),"")</f>
        <v>40</v>
      </c>
      <c r="X68" s="10">
        <f>+COUNT(S68:W68)*15+Z68</f>
        <v>60</v>
      </c>
      <c r="Y68" s="2">
        <f>+SUM(S68:X68)</f>
        <v>279</v>
      </c>
      <c r="AA68" s="22">
        <f>MAX(S68:W68)</f>
        <v>80</v>
      </c>
      <c r="AB68" s="19">
        <f>SUM(D68:W68)</f>
        <v>744</v>
      </c>
    </row>
    <row r="69" spans="1:28" ht="15.75" x14ac:dyDescent="0.25">
      <c r="A69" s="26">
        <v>64</v>
      </c>
      <c r="B69" s="26" t="s">
        <v>548</v>
      </c>
      <c r="C69" s="127" t="s">
        <v>297</v>
      </c>
      <c r="D69" s="7">
        <v>59</v>
      </c>
      <c r="E69" s="7">
        <v>47</v>
      </c>
      <c r="F69" s="7">
        <v>89</v>
      </c>
      <c r="G69" s="7">
        <f>VLOOKUP(C69,Hoja4!B:C,2,FALSE)</f>
        <v>70</v>
      </c>
      <c r="H69" s="7">
        <v>58</v>
      </c>
      <c r="I69" s="7">
        <v>61</v>
      </c>
      <c r="J69" s="7">
        <v>60</v>
      </c>
      <c r="K69" s="7"/>
      <c r="L69" s="7">
        <f>VLOOKUP(C69,Hoja11!A:B,2,FALSE)</f>
        <v>90</v>
      </c>
      <c r="M69" s="7"/>
      <c r="N69" s="7">
        <f>VLOOKUP(C69,Hoja13!A:B,2,FALSE)</f>
        <v>66</v>
      </c>
      <c r="O69" s="7">
        <v>46</v>
      </c>
      <c r="P69" s="7"/>
      <c r="Q69" s="7">
        <v>44</v>
      </c>
      <c r="R69" s="7">
        <v>0</v>
      </c>
      <c r="S69" s="7">
        <v>46</v>
      </c>
      <c r="T69" s="7">
        <v>34</v>
      </c>
      <c r="U69" s="7">
        <v>38</v>
      </c>
      <c r="V69" s="7">
        <v>36</v>
      </c>
      <c r="W69" s="7">
        <f>IFERROR(VLOOKUP(C69,Hoja23!A:H,8,FALSE),"")</f>
        <v>61</v>
      </c>
      <c r="X69" s="10">
        <f>+COUNT(S69:W69)*15+Z69</f>
        <v>60</v>
      </c>
      <c r="Y69" s="2">
        <f>+SUM(S69:X69)</f>
        <v>275</v>
      </c>
      <c r="Z69" s="1">
        <v>-15</v>
      </c>
      <c r="AA69" s="22">
        <f>MAX(S69:W69)</f>
        <v>61</v>
      </c>
      <c r="AB69" s="19">
        <f>SUM(D69:W69)</f>
        <v>905</v>
      </c>
    </row>
    <row r="70" spans="1:28" ht="15.75" x14ac:dyDescent="0.25">
      <c r="A70" s="26">
        <v>65</v>
      </c>
      <c r="B70" s="26" t="s">
        <v>359</v>
      </c>
      <c r="C70" s="127" t="s">
        <v>435</v>
      </c>
      <c r="D70" s="7">
        <v>25</v>
      </c>
      <c r="E70" s="7"/>
      <c r="F70" s="7">
        <v>35</v>
      </c>
      <c r="G70" s="7"/>
      <c r="H70" s="7"/>
      <c r="I70" s="7"/>
      <c r="J70" s="7"/>
      <c r="K70" s="7"/>
      <c r="L70" s="7">
        <f>VLOOKUP(C70,Hoja11!A:B,2,FALSE)</f>
        <v>39</v>
      </c>
      <c r="M70" s="7"/>
      <c r="N70" s="7">
        <f>VLOOKUP(C70,Hoja13!A:B,2,FALSE)</f>
        <v>0</v>
      </c>
      <c r="O70" s="7"/>
      <c r="P70" s="7"/>
      <c r="Q70" s="7"/>
      <c r="R70" s="7">
        <v>45</v>
      </c>
      <c r="S70" s="7">
        <v>25</v>
      </c>
      <c r="T70" s="7">
        <v>25</v>
      </c>
      <c r="U70" s="7" t="s">
        <v>129</v>
      </c>
      <c r="V70" s="7">
        <v>81</v>
      </c>
      <c r="W70" s="7">
        <f>IFERROR(VLOOKUP(C70,Hoja23!A:H,8,FALSE),"")</f>
        <v>83</v>
      </c>
      <c r="X70" s="10">
        <f>+COUNT(S70:W70)*15+Z70</f>
        <v>60</v>
      </c>
      <c r="Y70" s="2">
        <f>+SUM(S70:X70)</f>
        <v>274</v>
      </c>
      <c r="AA70" s="22">
        <f>MAX(S70:W70)</f>
        <v>83</v>
      </c>
      <c r="AB70" s="19">
        <f>SUM(D70:W70)</f>
        <v>358</v>
      </c>
    </row>
    <row r="71" spans="1:28" ht="15.75" x14ac:dyDescent="0.25">
      <c r="A71" s="26">
        <v>66</v>
      </c>
      <c r="B71" s="26"/>
      <c r="C71" s="127" t="s">
        <v>768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7"/>
      <c r="P71" s="7"/>
      <c r="Q71" s="7">
        <v>107</v>
      </c>
      <c r="R71" s="7">
        <v>25</v>
      </c>
      <c r="S71" s="7">
        <v>25</v>
      </c>
      <c r="T71" s="7">
        <v>40</v>
      </c>
      <c r="U71" s="7" t="s">
        <v>129</v>
      </c>
      <c r="V71" s="7">
        <v>85</v>
      </c>
      <c r="W71" s="7">
        <f>IFERROR(VLOOKUP(C71,Hoja23!A:H,8,FALSE),"")</f>
        <v>62</v>
      </c>
      <c r="X71" s="10">
        <f>+COUNT(S71:W71)*15+Z71</f>
        <v>60</v>
      </c>
      <c r="Y71" s="2">
        <f>+SUM(S71:X71)</f>
        <v>272</v>
      </c>
      <c r="AA71" s="22">
        <f>MAX(S71:W71)</f>
        <v>85</v>
      </c>
      <c r="AB71" s="19">
        <f>SUM(D71:W71)</f>
        <v>344</v>
      </c>
    </row>
    <row r="72" spans="1:28" ht="15.75" x14ac:dyDescent="0.25">
      <c r="A72" s="26">
        <v>67</v>
      </c>
      <c r="B72" s="132"/>
      <c r="C72" s="127" t="s">
        <v>489</v>
      </c>
      <c r="D72" s="7">
        <v>82</v>
      </c>
      <c r="E72" s="7"/>
      <c r="F72" s="7">
        <v>25</v>
      </c>
      <c r="G72" s="7"/>
      <c r="H72" s="7"/>
      <c r="I72" s="7"/>
      <c r="J72" s="7"/>
      <c r="K72" s="7"/>
      <c r="L72" s="7">
        <f>VLOOKUP(C72,Hoja11!A:B,2,FALSE)</f>
        <v>82</v>
      </c>
      <c r="M72" s="7"/>
      <c r="N72" s="7">
        <f>VLOOKUP(C72,Hoja13!A:B,2,FALSE)</f>
        <v>40</v>
      </c>
      <c r="O72" s="7"/>
      <c r="P72" s="7"/>
      <c r="Q72" s="7"/>
      <c r="R72" s="7">
        <v>25</v>
      </c>
      <c r="S72" s="7">
        <v>57</v>
      </c>
      <c r="T72" s="7">
        <v>25</v>
      </c>
      <c r="U72" s="7" t="s">
        <v>129</v>
      </c>
      <c r="V72" s="7">
        <v>132</v>
      </c>
      <c r="W72" s="7"/>
      <c r="X72" s="10">
        <f>+COUNT(S72:W72)*15+Z72</f>
        <v>45</v>
      </c>
      <c r="Y72" s="2">
        <f>+SUM(S72:X72)</f>
        <v>259</v>
      </c>
      <c r="AA72" s="22">
        <f>MAX(R72:V72)</f>
        <v>132</v>
      </c>
      <c r="AB72" s="19">
        <f>SUM(D72:V72)</f>
        <v>468</v>
      </c>
    </row>
    <row r="73" spans="1:28" ht="15.75" x14ac:dyDescent="0.25">
      <c r="A73" s="26">
        <v>68</v>
      </c>
      <c r="B73" s="26"/>
      <c r="C73" s="127" t="s">
        <v>500</v>
      </c>
      <c r="D73" s="7">
        <v>25</v>
      </c>
      <c r="E73" s="7"/>
      <c r="F73" s="7">
        <v>25</v>
      </c>
      <c r="G73" s="7">
        <f>VLOOKUP(C73,Hoja4!B:C,2,FALSE)</f>
        <v>37</v>
      </c>
      <c r="H73" s="7"/>
      <c r="I73" s="7"/>
      <c r="J73" s="7"/>
      <c r="K73" s="7"/>
      <c r="L73" s="7">
        <f>VLOOKUP(C73,Hoja11!A:B,2,FALSE)</f>
        <v>86</v>
      </c>
      <c r="M73" s="7"/>
      <c r="N73" s="7">
        <f>VLOOKUP(C73,Hoja13!A:B,2,FALSE)</f>
        <v>59</v>
      </c>
      <c r="O73" s="7"/>
      <c r="P73" s="7"/>
      <c r="Q73" s="7"/>
      <c r="R73" s="7">
        <v>25</v>
      </c>
      <c r="S73" s="7">
        <v>70</v>
      </c>
      <c r="T73" s="7">
        <v>60</v>
      </c>
      <c r="U73" s="7" t="s">
        <v>129</v>
      </c>
      <c r="V73" s="7">
        <v>40</v>
      </c>
      <c r="W73" s="7">
        <f>IFERROR(VLOOKUP(C73,Hoja23!A:H,8,FALSE),"")</f>
        <v>34</v>
      </c>
      <c r="X73" s="10">
        <f>+COUNT(S73:W73)*15+Z73</f>
        <v>45</v>
      </c>
      <c r="Y73" s="2">
        <f>+SUM(S73:X73)</f>
        <v>249</v>
      </c>
      <c r="Z73" s="1">
        <v>-15</v>
      </c>
      <c r="AA73" s="22">
        <f>MAX(S73:W73)</f>
        <v>70</v>
      </c>
      <c r="AB73" s="19">
        <f>SUM(D73:W73)</f>
        <v>461</v>
      </c>
    </row>
    <row r="74" spans="1:28" ht="15.75" x14ac:dyDescent="0.25">
      <c r="A74" s="26">
        <v>69</v>
      </c>
      <c r="B74" s="26" t="s">
        <v>408</v>
      </c>
      <c r="C74" s="127" t="s">
        <v>356</v>
      </c>
      <c r="D74" s="7">
        <v>72</v>
      </c>
      <c r="E74" s="7">
        <v>62</v>
      </c>
      <c r="F74" s="7">
        <v>43</v>
      </c>
      <c r="G74" s="7">
        <f>VLOOKUP(C74,Hoja4!B:C,2,FALSE)</f>
        <v>68</v>
      </c>
      <c r="H74" s="7">
        <f>VLOOKUP(C74,Hoja3!A:B,2,FALSE)</f>
        <v>87</v>
      </c>
      <c r="I74" s="7">
        <v>85</v>
      </c>
      <c r="J74" s="7">
        <v>71</v>
      </c>
      <c r="K74" s="7"/>
      <c r="L74" s="7">
        <f>VLOOKUP(C74,Hoja11!A:B,2,FALSE)</f>
        <v>114</v>
      </c>
      <c r="M74" s="7">
        <f>VLOOKUP(C74,Hoja12!A:B,2,FALSE)</f>
        <v>117</v>
      </c>
      <c r="N74" s="7">
        <f>VLOOKUP(C74,Hoja13!A:B,2,FALSE)</f>
        <v>89</v>
      </c>
      <c r="O74" s="7">
        <v>94</v>
      </c>
      <c r="P74" s="7">
        <f>VLOOKUP(C74,Hoja15!A:B,2,FALSE)</f>
        <v>107</v>
      </c>
      <c r="Q74" s="7">
        <v>142</v>
      </c>
      <c r="R74" s="7">
        <v>87</v>
      </c>
      <c r="S74" s="7">
        <v>128</v>
      </c>
      <c r="T74" s="7">
        <v>89</v>
      </c>
      <c r="U74" s="7">
        <v>0</v>
      </c>
      <c r="V74" s="7" t="s">
        <v>129</v>
      </c>
      <c r="W74" s="7"/>
      <c r="X74" s="10">
        <f>+COUNT(S74:W74)*15+Z74</f>
        <v>30</v>
      </c>
      <c r="Y74" s="2">
        <f>+SUM(S74:X74)</f>
        <v>247</v>
      </c>
      <c r="Z74" s="1">
        <v>-15</v>
      </c>
      <c r="AA74" s="22">
        <f>MAX(R74:V74)</f>
        <v>128</v>
      </c>
      <c r="AB74" s="19">
        <f>SUM(D74:V74)</f>
        <v>1455</v>
      </c>
    </row>
    <row r="75" spans="1:28" ht="15.75" x14ac:dyDescent="0.25">
      <c r="A75" s="26">
        <v>70</v>
      </c>
      <c r="B75" s="26" t="s">
        <v>412</v>
      </c>
      <c r="C75" s="127" t="s">
        <v>327</v>
      </c>
      <c r="D75" s="7">
        <v>94</v>
      </c>
      <c r="E75" s="7">
        <v>49</v>
      </c>
      <c r="F75" s="7">
        <v>34</v>
      </c>
      <c r="G75" s="7">
        <f>VLOOKUP(C75,Hoja4!B:C,2,FALSE)</f>
        <v>69</v>
      </c>
      <c r="H75" s="7">
        <f>VLOOKUP(C75,Hoja3!A:B,2,FALSE)</f>
        <v>91</v>
      </c>
      <c r="I75" s="7">
        <v>72</v>
      </c>
      <c r="J75" s="7"/>
      <c r="K75" s="7"/>
      <c r="L75" s="7">
        <f>VLOOKUP(C75,Hoja11!A:B,2,FALSE)</f>
        <v>107</v>
      </c>
      <c r="M75" s="7"/>
      <c r="N75" s="7">
        <f>VLOOKUP(C75,Hoja13!A:B,2,FALSE)</f>
        <v>70</v>
      </c>
      <c r="O75" s="7"/>
      <c r="P75" s="7">
        <f>VLOOKUP(C75,Hoja15!A:B,2,FALSE)</f>
        <v>64</v>
      </c>
      <c r="Q75" s="7"/>
      <c r="R75" s="7"/>
      <c r="S75" s="7">
        <v>25</v>
      </c>
      <c r="T75" s="7">
        <v>38</v>
      </c>
      <c r="U75" s="7" t="s">
        <v>129</v>
      </c>
      <c r="V75" s="7">
        <v>84</v>
      </c>
      <c r="W75" s="7">
        <f>IFERROR(VLOOKUP(C75,Hoja23!A:H,8,FALSE),"")</f>
        <v>35</v>
      </c>
      <c r="X75" s="10">
        <f>+COUNT(S75:W75)*15+Z75</f>
        <v>60</v>
      </c>
      <c r="Y75" s="2">
        <f>+SUM(S75:X75)</f>
        <v>242</v>
      </c>
      <c r="AA75" s="22">
        <f>MAX(S75:W75)</f>
        <v>84</v>
      </c>
      <c r="AB75" s="19">
        <f>SUM(D75:W75)</f>
        <v>832</v>
      </c>
    </row>
    <row r="76" spans="1:28" ht="15.75" x14ac:dyDescent="0.25">
      <c r="A76" s="26">
        <v>71</v>
      </c>
      <c r="B76" s="132"/>
      <c r="C76" s="127" t="s">
        <v>294</v>
      </c>
      <c r="D76" s="7">
        <v>84</v>
      </c>
      <c r="E76" s="7"/>
      <c r="F76" s="7">
        <v>103</v>
      </c>
      <c r="G76" s="7">
        <f>VLOOKUP(C76,Hoja4!B:C,2,FALSE)</f>
        <v>46</v>
      </c>
      <c r="H76" s="7"/>
      <c r="I76" s="7">
        <v>83</v>
      </c>
      <c r="J76" s="7"/>
      <c r="K76" s="7"/>
      <c r="L76" s="7">
        <f>VLOOKUP(C76,Hoja11!A:B,2,FALSE)</f>
        <v>69</v>
      </c>
      <c r="M76" s="7"/>
      <c r="N76" s="7">
        <f>VLOOKUP(C76,Hoja13!A:B,2,FALSE)</f>
        <v>58</v>
      </c>
      <c r="O76" s="7">
        <v>66</v>
      </c>
      <c r="P76" s="7">
        <f>VLOOKUP(C76,Hoja15!A:B,2,FALSE)</f>
        <v>93</v>
      </c>
      <c r="Q76" s="7"/>
      <c r="R76" s="7">
        <v>43</v>
      </c>
      <c r="S76" s="7">
        <v>69</v>
      </c>
      <c r="T76" s="7">
        <v>62</v>
      </c>
      <c r="U76" s="7" t="s">
        <v>129</v>
      </c>
      <c r="V76" s="7" t="s">
        <v>129</v>
      </c>
      <c r="W76" s="7">
        <f>IFERROR(VLOOKUP(C76,Hoja23!A:H,8,FALSE),"")</f>
        <v>65</v>
      </c>
      <c r="X76" s="10">
        <f>+COUNT(S76:W76)*15+Z76</f>
        <v>45</v>
      </c>
      <c r="Y76" s="2">
        <f>+SUM(S76:X76)</f>
        <v>241</v>
      </c>
      <c r="AA76" s="22">
        <f>MAX(S76:W76)</f>
        <v>69</v>
      </c>
      <c r="AB76" s="19">
        <f>SUM(D76:W76)</f>
        <v>841</v>
      </c>
    </row>
    <row r="77" spans="1:28" ht="15.75" x14ac:dyDescent="0.25">
      <c r="A77" s="26">
        <v>72</v>
      </c>
      <c r="B77" s="132"/>
      <c r="C77" s="127" t="s">
        <v>258</v>
      </c>
      <c r="D77" s="7">
        <v>83</v>
      </c>
      <c r="E77" s="7">
        <v>90</v>
      </c>
      <c r="F77" s="7">
        <v>90</v>
      </c>
      <c r="G77" s="7">
        <f>VLOOKUP(C77,Hoja4!B:C,2,FALSE)</f>
        <v>88</v>
      </c>
      <c r="H77" s="7">
        <f>VLOOKUP(C77,Hoja3!A:B,2,FALSE)</f>
        <v>70</v>
      </c>
      <c r="I77" s="7">
        <v>87</v>
      </c>
      <c r="J77" s="7">
        <v>85</v>
      </c>
      <c r="K77" s="7">
        <f>VLOOKUP(C77,Hoja10!A:B,2,FALSE)</f>
        <v>109</v>
      </c>
      <c r="L77" s="7">
        <f>VLOOKUP(C77,Hoja11!A:B,2,FALSE)</f>
        <v>88</v>
      </c>
      <c r="M77" s="7"/>
      <c r="N77" s="7">
        <f>VLOOKUP(C77,Hoja13!A:B,2,FALSE)</f>
        <v>88</v>
      </c>
      <c r="O77" s="7">
        <v>107</v>
      </c>
      <c r="P77" s="7">
        <f>VLOOKUP(C77,Hoja15!A:B,2,FALSE)</f>
        <v>89</v>
      </c>
      <c r="Q77" s="7">
        <v>72</v>
      </c>
      <c r="R77" s="7"/>
      <c r="S77" s="7">
        <v>66</v>
      </c>
      <c r="T77" s="7">
        <v>64</v>
      </c>
      <c r="U77" s="7">
        <v>59</v>
      </c>
      <c r="V77" s="7" t="s">
        <v>129</v>
      </c>
      <c r="W77" s="7"/>
      <c r="X77" s="10">
        <f>+COUNT(S77:W77)*15+Z77</f>
        <v>45</v>
      </c>
      <c r="Y77" s="2">
        <f>+SUM(S77:X77)</f>
        <v>234</v>
      </c>
      <c r="AA77" s="22">
        <f>MAX(R77:V77)</f>
        <v>66</v>
      </c>
      <c r="AB77" s="19">
        <f>SUM(D77:V77)</f>
        <v>1335</v>
      </c>
    </row>
    <row r="78" spans="1:28" ht="15.75" x14ac:dyDescent="0.25">
      <c r="A78" s="26">
        <v>73</v>
      </c>
      <c r="B78" s="132"/>
      <c r="C78" s="127" t="s">
        <v>479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>
        <v>114</v>
      </c>
      <c r="S78" s="7">
        <v>72</v>
      </c>
      <c r="T78" s="7" t="s">
        <v>129</v>
      </c>
      <c r="U78" s="7" t="s">
        <v>129</v>
      </c>
      <c r="V78" s="7">
        <v>112</v>
      </c>
      <c r="W78" s="7"/>
      <c r="X78" s="10">
        <f>+COUNT(S78:W78)*15+Z78</f>
        <v>30</v>
      </c>
      <c r="Y78" s="2">
        <f>+SUM(S78:X78)</f>
        <v>214</v>
      </c>
      <c r="AA78" s="22">
        <f>MAX(R78:V78)</f>
        <v>114</v>
      </c>
      <c r="AB78" s="19">
        <f>SUM(D78:V78)</f>
        <v>298</v>
      </c>
    </row>
    <row r="79" spans="1:28" ht="15.75" x14ac:dyDescent="0.25">
      <c r="A79" s="26">
        <v>74</v>
      </c>
      <c r="B79" s="132"/>
      <c r="C79" s="127" t="s">
        <v>780</v>
      </c>
      <c r="D79" s="7"/>
      <c r="E79" s="7"/>
      <c r="F79" s="7">
        <v>114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>
        <v>72</v>
      </c>
      <c r="S79" s="7" t="s">
        <v>129</v>
      </c>
      <c r="T79" s="7">
        <v>95</v>
      </c>
      <c r="U79" s="7" t="s">
        <v>129</v>
      </c>
      <c r="V79" s="7">
        <v>89</v>
      </c>
      <c r="W79" s="7"/>
      <c r="X79" s="10">
        <f>+COUNT(S79:W79)*15+Z79</f>
        <v>30</v>
      </c>
      <c r="Y79" s="2">
        <f>+SUM(S79:X79)</f>
        <v>214</v>
      </c>
      <c r="AA79" s="22">
        <f>MAX(R79:V79)</f>
        <v>95</v>
      </c>
      <c r="AB79" s="19">
        <f>SUM(D79:V79)</f>
        <v>370</v>
      </c>
    </row>
    <row r="80" spans="1:28" ht="15.75" x14ac:dyDescent="0.25">
      <c r="A80" s="26">
        <v>75</v>
      </c>
      <c r="B80" s="26" t="s">
        <v>312</v>
      </c>
      <c r="C80" s="127" t="s">
        <v>256</v>
      </c>
      <c r="D80" s="7">
        <v>85</v>
      </c>
      <c r="E80" s="7"/>
      <c r="F80" s="7">
        <v>112</v>
      </c>
      <c r="G80" s="7">
        <f>VLOOKUP(C80,Hoja4!B:C,2,FALSE)</f>
        <v>71</v>
      </c>
      <c r="H80" s="7">
        <f>VLOOKUP(C80,Hoja3!A:B,2,FALSE)</f>
        <v>72</v>
      </c>
      <c r="I80" s="7">
        <v>70</v>
      </c>
      <c r="J80" s="7"/>
      <c r="K80" s="7"/>
      <c r="L80" s="7">
        <f>VLOOKUP(C80,Hoja11!A:B,2,FALSE)</f>
        <v>93</v>
      </c>
      <c r="M80" s="7"/>
      <c r="N80" s="7">
        <f>VLOOKUP(C80,Hoja13!A:B,2,FALSE)</f>
        <v>63</v>
      </c>
      <c r="O80" s="7">
        <v>38</v>
      </c>
      <c r="P80" s="7"/>
      <c r="Q80" s="7"/>
      <c r="R80" s="7">
        <v>57</v>
      </c>
      <c r="S80" s="7">
        <v>42</v>
      </c>
      <c r="T80" s="7">
        <v>44</v>
      </c>
      <c r="U80" s="7">
        <v>82</v>
      </c>
      <c r="V80" s="7" t="s">
        <v>129</v>
      </c>
      <c r="W80" s="7"/>
      <c r="X80" s="10">
        <f>+COUNT(S80:W80)*15+Z80</f>
        <v>45</v>
      </c>
      <c r="Y80" s="2">
        <f>+SUM(S80:X80)</f>
        <v>213</v>
      </c>
      <c r="AA80" s="22">
        <f>MAX(R80:V80)</f>
        <v>82</v>
      </c>
      <c r="AB80" s="19">
        <f>SUM(D80:V80)</f>
        <v>829</v>
      </c>
    </row>
    <row r="81" spans="1:28" ht="15.75" x14ac:dyDescent="0.25">
      <c r="A81" s="26">
        <v>76</v>
      </c>
      <c r="B81" s="26" t="s">
        <v>249</v>
      </c>
      <c r="C81" s="127" t="s">
        <v>254</v>
      </c>
      <c r="D81" s="7">
        <v>110</v>
      </c>
      <c r="E81" s="7">
        <v>87</v>
      </c>
      <c r="F81" s="7">
        <v>92</v>
      </c>
      <c r="G81" s="7">
        <f>VLOOKUP(C81,Hoja4!B:C,2,FALSE)</f>
        <v>81</v>
      </c>
      <c r="H81" s="7">
        <f>VLOOKUP(C81,Hoja3!A:B,2,FALSE)</f>
        <v>80</v>
      </c>
      <c r="I81" s="7">
        <v>110</v>
      </c>
      <c r="J81" s="7">
        <v>105</v>
      </c>
      <c r="K81" s="7">
        <f>VLOOKUP(C81,Hoja10!A:B,2,FALSE)</f>
        <v>91</v>
      </c>
      <c r="L81" s="7">
        <f>VLOOKUP(C81,Hoja11!A:B,2,FALSE)</f>
        <v>83</v>
      </c>
      <c r="M81" s="7">
        <f>VLOOKUP(C81,Hoja12!A:B,2,FALSE)</f>
        <v>105</v>
      </c>
      <c r="N81" s="7">
        <f>VLOOKUP(C81,Hoja13!A:B,2,FALSE)</f>
        <v>108</v>
      </c>
      <c r="O81" s="7">
        <v>82</v>
      </c>
      <c r="P81" s="7">
        <f>VLOOKUP(C81,Hoja15!A:B,2,FALSE)</f>
        <v>108</v>
      </c>
      <c r="Q81" s="7">
        <v>86</v>
      </c>
      <c r="R81" s="7">
        <v>110</v>
      </c>
      <c r="S81" s="7">
        <v>86</v>
      </c>
      <c r="T81" s="7">
        <v>86</v>
      </c>
      <c r="U81" s="7" t="s">
        <v>129</v>
      </c>
      <c r="V81" s="7" t="s">
        <v>129</v>
      </c>
      <c r="W81" s="7"/>
      <c r="X81" s="10">
        <f>+COUNT(S81:W81)*15+Z81</f>
        <v>30</v>
      </c>
      <c r="Y81" s="2">
        <f>+SUM(S81:X81)</f>
        <v>202</v>
      </c>
      <c r="AA81" s="22">
        <f>MAX(R81:V81)</f>
        <v>110</v>
      </c>
      <c r="AB81" s="19">
        <f>SUM(D81:V81)</f>
        <v>1610</v>
      </c>
    </row>
    <row r="82" spans="1:28" ht="15.75" x14ac:dyDescent="0.25">
      <c r="A82" s="26">
        <v>77</v>
      </c>
      <c r="B82" s="26" t="s">
        <v>550</v>
      </c>
      <c r="C82" s="127" t="s">
        <v>307</v>
      </c>
      <c r="D82" s="7">
        <v>40</v>
      </c>
      <c r="E82" s="7"/>
      <c r="F82" s="7"/>
      <c r="G82" s="7"/>
      <c r="H82" s="7">
        <f>VLOOKUP(C82,Hoja3!A:B,2,FALSE)</f>
        <v>62</v>
      </c>
      <c r="I82" s="7"/>
      <c r="J82" s="7"/>
      <c r="K82" s="7"/>
      <c r="L82" s="7">
        <f>VLOOKUP(C82,Hoja11!A:B,2,FALSE)</f>
        <v>25</v>
      </c>
      <c r="M82" s="7"/>
      <c r="N82" s="7">
        <f>VLOOKUP(C82,Hoja13!A:B,2,FALSE)</f>
        <v>48</v>
      </c>
      <c r="O82" s="7"/>
      <c r="P82" s="7">
        <f>VLOOKUP(C82,Hoja15!A:B,2,FALSE)</f>
        <v>48</v>
      </c>
      <c r="Q82" s="7"/>
      <c r="R82" s="7">
        <v>81</v>
      </c>
      <c r="S82" s="7">
        <v>43</v>
      </c>
      <c r="T82" s="7">
        <v>65</v>
      </c>
      <c r="U82" s="7" t="s">
        <v>129</v>
      </c>
      <c r="V82" s="7">
        <v>47</v>
      </c>
      <c r="W82" s="7"/>
      <c r="X82" s="10">
        <f>+COUNT(S82:W82)*15+Z82</f>
        <v>45</v>
      </c>
      <c r="Y82" s="2">
        <f>+SUM(S82:X82)</f>
        <v>200</v>
      </c>
      <c r="AA82" s="22">
        <f>MAX(R82:V82)</f>
        <v>81</v>
      </c>
      <c r="AB82" s="19">
        <f>SUM(D82:V82)</f>
        <v>459</v>
      </c>
    </row>
    <row r="83" spans="1:28" ht="15.75" x14ac:dyDescent="0.25">
      <c r="A83" s="26">
        <v>78</v>
      </c>
      <c r="B83" s="132"/>
      <c r="C83" s="127" t="s">
        <v>498</v>
      </c>
      <c r="D83" s="7">
        <v>25</v>
      </c>
      <c r="E83" s="7"/>
      <c r="F83" s="7">
        <v>25</v>
      </c>
      <c r="G83" s="7">
        <f>VLOOKUP(C83,Hoja4!B:C,2,FALSE)</f>
        <v>25</v>
      </c>
      <c r="H83" s="7">
        <f>VLOOKUP(C83,Hoja3!A:B,2,FALSE)</f>
        <v>49</v>
      </c>
      <c r="I83" s="7"/>
      <c r="J83" s="7"/>
      <c r="K83" s="7"/>
      <c r="L83" s="7">
        <f>VLOOKUP(C83,Hoja11!A:B,2,FALSE)</f>
        <v>34</v>
      </c>
      <c r="M83" s="7"/>
      <c r="N83" s="7">
        <f>VLOOKUP(C83,Hoja13!A:B,2,FALSE)</f>
        <v>38</v>
      </c>
      <c r="O83" s="7"/>
      <c r="P83" s="7">
        <f>VLOOKUP(C83,Hoja15!A:B,2,FALSE)</f>
        <v>60</v>
      </c>
      <c r="Q83" s="7"/>
      <c r="R83" s="7">
        <v>39</v>
      </c>
      <c r="S83" s="7">
        <v>25</v>
      </c>
      <c r="T83" s="7">
        <v>36</v>
      </c>
      <c r="U83" s="7" t="s">
        <v>129</v>
      </c>
      <c r="V83" s="7">
        <v>42</v>
      </c>
      <c r="W83" s="7">
        <f>IFERROR(VLOOKUP(C83,Hoja23!A:H,8,FALSE),"")</f>
        <v>25</v>
      </c>
      <c r="X83" s="10">
        <f>+COUNT(S83:W83)*15+Z83</f>
        <v>60</v>
      </c>
      <c r="Y83" s="2">
        <f>+SUM(S83:X83)</f>
        <v>188</v>
      </c>
      <c r="AA83" s="22">
        <f>MAX(S83:W83)</f>
        <v>42</v>
      </c>
      <c r="AB83" s="19">
        <f>SUM(D83:W83)</f>
        <v>423</v>
      </c>
    </row>
    <row r="84" spans="1:28" ht="15.75" x14ac:dyDescent="0.25">
      <c r="A84" s="26">
        <v>79</v>
      </c>
      <c r="B84" s="26" t="s">
        <v>335</v>
      </c>
      <c r="C84" s="127" t="s">
        <v>331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>
        <v>38</v>
      </c>
      <c r="S84" s="7" t="s">
        <v>129</v>
      </c>
      <c r="T84" s="7" t="s">
        <v>129</v>
      </c>
      <c r="U84" s="7" t="s">
        <v>129</v>
      </c>
      <c r="V84" s="7">
        <v>142</v>
      </c>
      <c r="W84" s="7">
        <f>IFERROR(VLOOKUP(C84,Hoja23!A:H,8,FALSE),"")</f>
        <v>25</v>
      </c>
      <c r="X84" s="10">
        <f>+COUNT(S84:W84)*15+Z84</f>
        <v>15</v>
      </c>
      <c r="Y84" s="2">
        <f>+SUM(S84:X84)</f>
        <v>182</v>
      </c>
      <c r="Z84" s="1">
        <v>-15</v>
      </c>
      <c r="AA84" s="22">
        <f>MAX(S84:W84)</f>
        <v>142</v>
      </c>
      <c r="AB84" s="19">
        <f>SUM(D84:W84)</f>
        <v>205</v>
      </c>
    </row>
    <row r="85" spans="1:28" ht="15.75" x14ac:dyDescent="0.25">
      <c r="A85" s="26">
        <v>80</v>
      </c>
      <c r="B85" s="26" t="s">
        <v>442</v>
      </c>
      <c r="C85" s="127" t="s">
        <v>439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>
        <v>25</v>
      </c>
      <c r="S85" s="7">
        <v>35</v>
      </c>
      <c r="T85" s="7">
        <v>48</v>
      </c>
      <c r="U85" s="7" t="s">
        <v>129</v>
      </c>
      <c r="V85" s="7">
        <v>49</v>
      </c>
      <c r="W85" s="7"/>
      <c r="X85" s="10">
        <f>+COUNT(S85:W85)*15+Z85</f>
        <v>45</v>
      </c>
      <c r="Y85" s="2">
        <f>+SUM(S85:X85)</f>
        <v>177</v>
      </c>
      <c r="AA85" s="22">
        <f>MAX(R85:V85)</f>
        <v>49</v>
      </c>
      <c r="AB85" s="19">
        <f>SUM(D85:V85)</f>
        <v>157</v>
      </c>
    </row>
    <row r="86" spans="1:28" ht="15.75" x14ac:dyDescent="0.25">
      <c r="A86" s="26">
        <v>81</v>
      </c>
      <c r="B86" s="26" t="s">
        <v>464</v>
      </c>
      <c r="C86" s="127" t="s">
        <v>336</v>
      </c>
      <c r="D86" s="7"/>
      <c r="E86" s="7"/>
      <c r="F86" s="7">
        <v>25</v>
      </c>
      <c r="G86" s="7"/>
      <c r="H86" s="7"/>
      <c r="I86" s="7"/>
      <c r="J86" s="7"/>
      <c r="K86" s="7"/>
      <c r="L86" s="7"/>
      <c r="M86" s="7"/>
      <c r="N86" s="7">
        <f>VLOOKUP(C86,Hoja13!A:B,2,FALSE)</f>
        <v>71</v>
      </c>
      <c r="O86" s="7"/>
      <c r="P86" s="7"/>
      <c r="Q86" s="7"/>
      <c r="R86" s="7">
        <v>113</v>
      </c>
      <c r="S86" s="7">
        <v>36</v>
      </c>
      <c r="T86" s="7">
        <v>46</v>
      </c>
      <c r="U86" s="7" t="s">
        <v>129</v>
      </c>
      <c r="V86" s="7">
        <v>48</v>
      </c>
      <c r="W86" s="7"/>
      <c r="X86" s="10">
        <f>+COUNT(S86:W86)*15+Z86</f>
        <v>45</v>
      </c>
      <c r="Y86" s="2">
        <f>+SUM(S86:X86)</f>
        <v>175</v>
      </c>
      <c r="AA86" s="22">
        <f>MAX(R86:V86)</f>
        <v>113</v>
      </c>
      <c r="AB86" s="19">
        <f>SUM(D86:V86)</f>
        <v>339</v>
      </c>
    </row>
    <row r="87" spans="1:28" ht="15.75" x14ac:dyDescent="0.25">
      <c r="A87" s="26">
        <v>82</v>
      </c>
      <c r="B87" s="26" t="s">
        <v>365</v>
      </c>
      <c r="C87" s="127" t="s">
        <v>232</v>
      </c>
      <c r="D87" s="7">
        <v>130</v>
      </c>
      <c r="E87" s="7">
        <v>106</v>
      </c>
      <c r="F87" s="7">
        <v>126</v>
      </c>
      <c r="G87" s="7">
        <f>VLOOKUP(C87,Hoja4!B:C,2,FALSE)</f>
        <v>107</v>
      </c>
      <c r="H87" s="7">
        <f>VLOOKUP(C87,Hoja3!A:B,2,FALSE)</f>
        <v>155</v>
      </c>
      <c r="I87" s="7">
        <v>125</v>
      </c>
      <c r="J87" s="7">
        <v>103</v>
      </c>
      <c r="K87" s="7">
        <f>VLOOKUP(C87,Hoja10!A:B,2,FALSE)</f>
        <v>126</v>
      </c>
      <c r="L87" s="7">
        <f>VLOOKUP(C87,Hoja11!A:B,2,FALSE)</f>
        <v>131</v>
      </c>
      <c r="M87" s="7">
        <f>VLOOKUP(C87,Hoja12!A:B,2,FALSE)</f>
        <v>110</v>
      </c>
      <c r="N87" s="7"/>
      <c r="O87" s="7">
        <v>80</v>
      </c>
      <c r="P87" s="7"/>
      <c r="Q87" s="7">
        <v>59</v>
      </c>
      <c r="R87" s="7"/>
      <c r="S87" s="7" t="s">
        <v>129</v>
      </c>
      <c r="T87" s="7" t="s">
        <v>129</v>
      </c>
      <c r="U87" s="7">
        <v>49</v>
      </c>
      <c r="V87" s="7">
        <v>95</v>
      </c>
      <c r="W87" s="7"/>
      <c r="X87" s="10">
        <f>+COUNT(S87:W87)*15+Z87</f>
        <v>30</v>
      </c>
      <c r="Y87" s="2">
        <f>+SUM(S87:X87)</f>
        <v>174</v>
      </c>
      <c r="AA87" s="22">
        <f>MAX(R87:V87)</f>
        <v>95</v>
      </c>
      <c r="AB87" s="19">
        <f>SUM(D87:V87)</f>
        <v>1502</v>
      </c>
    </row>
    <row r="88" spans="1:28" ht="15.75" x14ac:dyDescent="0.25">
      <c r="A88" s="26">
        <v>83</v>
      </c>
      <c r="B88" s="26" t="s">
        <v>398</v>
      </c>
      <c r="C88" s="127" t="s">
        <v>646</v>
      </c>
      <c r="D88" s="7"/>
      <c r="E88" s="7"/>
      <c r="F88" s="7"/>
      <c r="G88" s="7"/>
      <c r="H88" s="7">
        <v>46</v>
      </c>
      <c r="I88" s="7">
        <v>38</v>
      </c>
      <c r="J88" s="7"/>
      <c r="K88" s="7"/>
      <c r="L88" s="7">
        <f>VLOOKUP(C88,Hoja11!A:B,2,FALSE)</f>
        <v>40</v>
      </c>
      <c r="M88" s="7"/>
      <c r="N88" s="7"/>
      <c r="O88" s="7"/>
      <c r="P88" s="7">
        <f>VLOOKUP(C88,Hoja15!A:B,2,FALSE)</f>
        <v>41</v>
      </c>
      <c r="Q88" s="7"/>
      <c r="R88" s="7">
        <v>41</v>
      </c>
      <c r="S88" s="7">
        <v>25</v>
      </c>
      <c r="T88" s="7">
        <v>25</v>
      </c>
      <c r="U88" s="7" t="s">
        <v>129</v>
      </c>
      <c r="V88" s="7">
        <v>37</v>
      </c>
      <c r="W88" s="7">
        <f>IFERROR(VLOOKUP(C88,Hoja23!A:H,8,FALSE),"")</f>
        <v>25</v>
      </c>
      <c r="X88" s="10">
        <f>+COUNT(S88:W88)*15+Z88</f>
        <v>60</v>
      </c>
      <c r="Y88" s="2">
        <f>+SUM(S88:X88)</f>
        <v>172</v>
      </c>
      <c r="AA88" s="22">
        <f>MAX(S88:W88)</f>
        <v>37</v>
      </c>
      <c r="AB88" s="19">
        <f>SUM(D88:W88)</f>
        <v>318</v>
      </c>
    </row>
    <row r="89" spans="1:28" ht="15.75" x14ac:dyDescent="0.25">
      <c r="A89" s="26">
        <v>84</v>
      </c>
      <c r="B89" s="26"/>
      <c r="C89" s="127" t="s">
        <v>706</v>
      </c>
      <c r="D89" s="7"/>
      <c r="E89" s="7"/>
      <c r="F89" s="7"/>
      <c r="G89" s="7"/>
      <c r="H89" s="7"/>
      <c r="I89" s="7"/>
      <c r="J89" s="7">
        <v>180</v>
      </c>
      <c r="K89" s="7"/>
      <c r="L89" s="7"/>
      <c r="M89" s="7"/>
      <c r="N89" s="7"/>
      <c r="O89" s="7"/>
      <c r="P89" s="7"/>
      <c r="Q89" s="7">
        <v>93</v>
      </c>
      <c r="R89" s="7"/>
      <c r="S89" s="7" t="s">
        <v>129</v>
      </c>
      <c r="T89" s="7" t="s">
        <v>129</v>
      </c>
      <c r="U89" s="7">
        <v>155</v>
      </c>
      <c r="V89" s="7" t="s">
        <v>129</v>
      </c>
      <c r="W89" s="7"/>
      <c r="X89" s="10">
        <f>+COUNT(S89:W89)*15+Z89</f>
        <v>15</v>
      </c>
      <c r="Y89" s="2">
        <f>+SUM(S89:X89)</f>
        <v>170</v>
      </c>
      <c r="AA89" s="22">
        <f>MAX(R89:V89)</f>
        <v>155</v>
      </c>
      <c r="AB89" s="19">
        <f>SUM(D89:V89)</f>
        <v>428</v>
      </c>
    </row>
    <row r="90" spans="1:28" ht="15.75" x14ac:dyDescent="0.25">
      <c r="A90" s="26">
        <v>85</v>
      </c>
      <c r="B90" s="26">
        <v>200</v>
      </c>
      <c r="C90" s="127" t="s">
        <v>405</v>
      </c>
      <c r="D90" s="7"/>
      <c r="E90" s="7"/>
      <c r="F90" s="7"/>
      <c r="G90" s="7"/>
      <c r="H90" s="7">
        <f>VLOOKUP(C90,Hoja3!A:B,2,FALSE)</f>
        <v>84</v>
      </c>
      <c r="I90" s="7"/>
      <c r="J90" s="7"/>
      <c r="K90" s="7"/>
      <c r="L90" s="7">
        <f>VLOOKUP(C90,Hoja11!A:B,2,FALSE)</f>
        <v>89</v>
      </c>
      <c r="M90" s="7"/>
      <c r="N90" s="7"/>
      <c r="O90" s="7">
        <v>41</v>
      </c>
      <c r="P90" s="7"/>
      <c r="Q90" s="7"/>
      <c r="R90" s="7"/>
      <c r="S90" s="7" t="s">
        <v>129</v>
      </c>
      <c r="T90" s="7" t="s">
        <v>129</v>
      </c>
      <c r="U90" s="7">
        <v>46</v>
      </c>
      <c r="V90" s="7" t="s">
        <v>129</v>
      </c>
      <c r="W90" s="7">
        <f>IFERROR(VLOOKUP(C90,Hoja23!A:H,8,FALSE),"")</f>
        <v>85</v>
      </c>
      <c r="X90" s="10">
        <f>+COUNT(S90:W90)*15+Z90</f>
        <v>30</v>
      </c>
      <c r="Y90" s="2">
        <f>+SUM(S90:X90)</f>
        <v>161</v>
      </c>
      <c r="AA90" s="22">
        <f>MAX(S90:W90)</f>
        <v>85</v>
      </c>
      <c r="AB90" s="19">
        <f>SUM(D90:W90)</f>
        <v>345</v>
      </c>
    </row>
    <row r="91" spans="1:28" ht="15.75" x14ac:dyDescent="0.25">
      <c r="A91" s="26">
        <v>86</v>
      </c>
      <c r="B91" s="26">
        <v>141</v>
      </c>
      <c r="C91" s="127" t="s">
        <v>372</v>
      </c>
      <c r="D91" s="7"/>
      <c r="E91" s="7"/>
      <c r="F91" s="7"/>
      <c r="G91" s="7"/>
      <c r="H91" s="7"/>
      <c r="I91" s="7"/>
      <c r="J91" s="7"/>
      <c r="K91" s="7"/>
      <c r="L91" s="7">
        <f>VLOOKUP(C91,Hoja11!A:B,2,FALSE)</f>
        <v>25</v>
      </c>
      <c r="M91" s="7"/>
      <c r="N91" s="7"/>
      <c r="O91" s="7"/>
      <c r="P91" s="7">
        <f>VLOOKUP(C91,Hoja15!A:B,2,FALSE)</f>
        <v>25</v>
      </c>
      <c r="Q91" s="7"/>
      <c r="R91" s="7"/>
      <c r="S91" s="7">
        <v>60</v>
      </c>
      <c r="T91" s="7">
        <v>43</v>
      </c>
      <c r="U91" s="7" t="s">
        <v>129</v>
      </c>
      <c r="V91" s="7" t="s">
        <v>129</v>
      </c>
      <c r="W91" s="7">
        <f>IFERROR(VLOOKUP(C91,Hoja23!A:H,8,FALSE),"")</f>
        <v>25</v>
      </c>
      <c r="X91" s="10">
        <f>+COUNT(S91:W91)*15+Z91</f>
        <v>30</v>
      </c>
      <c r="Y91" s="2">
        <f>+SUM(S91:X91)</f>
        <v>158</v>
      </c>
      <c r="Z91" s="1">
        <v>-15</v>
      </c>
      <c r="AA91" s="22">
        <f>MAX(S91:W91)</f>
        <v>60</v>
      </c>
      <c r="AB91" s="19">
        <f>SUM(D91:W91)</f>
        <v>178</v>
      </c>
    </row>
    <row r="92" spans="1:28" ht="15.75" x14ac:dyDescent="0.25">
      <c r="A92" s="26">
        <v>87</v>
      </c>
      <c r="B92" s="26" t="s">
        <v>538</v>
      </c>
      <c r="C92" s="127" t="s">
        <v>656</v>
      </c>
      <c r="D92" s="7"/>
      <c r="E92" s="7"/>
      <c r="F92" s="7"/>
      <c r="G92" s="7"/>
      <c r="H92" s="7"/>
      <c r="I92" s="7">
        <v>46</v>
      </c>
      <c r="J92" s="7"/>
      <c r="K92" s="7"/>
      <c r="L92" s="7">
        <f>VLOOKUP(C92,Hoja11!A:B,2,FALSE)</f>
        <v>45</v>
      </c>
      <c r="M92" s="7"/>
      <c r="N92" s="7">
        <f>VLOOKUP(C92,Hoja13!A:B,2,FALSE)</f>
        <v>47</v>
      </c>
      <c r="O92" s="7"/>
      <c r="P92" s="7">
        <f>VLOOKUP(C92,Hoja15!A:B,2,FALSE)</f>
        <v>66</v>
      </c>
      <c r="Q92" s="7"/>
      <c r="R92" s="7">
        <v>0</v>
      </c>
      <c r="S92" s="7">
        <v>25</v>
      </c>
      <c r="T92" s="7">
        <v>25</v>
      </c>
      <c r="U92" s="7">
        <v>34</v>
      </c>
      <c r="V92" s="7" t="s">
        <v>129</v>
      </c>
      <c r="W92" s="7">
        <f>IFERROR(VLOOKUP(C92,Hoja23!A:H,8,FALSE),"")</f>
        <v>43</v>
      </c>
      <c r="X92" s="10">
        <f>+COUNT(S92:W92)*15+Z92</f>
        <v>30</v>
      </c>
      <c r="Y92" s="2">
        <f>+SUM(S92:X92)</f>
        <v>157</v>
      </c>
      <c r="Z92" s="1">
        <v>-30</v>
      </c>
      <c r="AA92" s="22">
        <f>MAX(S92:W92)</f>
        <v>43</v>
      </c>
      <c r="AB92" s="19">
        <f>SUM(D92:W92)</f>
        <v>331</v>
      </c>
    </row>
    <row r="93" spans="1:28" ht="15.75" x14ac:dyDescent="0.25">
      <c r="A93" s="26">
        <v>88</v>
      </c>
      <c r="B93" s="26" t="s">
        <v>470</v>
      </c>
      <c r="C93" s="127" t="s">
        <v>329</v>
      </c>
      <c r="D93" s="7">
        <v>117</v>
      </c>
      <c r="E93" s="7">
        <v>110</v>
      </c>
      <c r="F93" s="7"/>
      <c r="G93" s="7">
        <f>VLOOKUP(C93,Hoja4!B:C,2,FALSE)</f>
        <v>126</v>
      </c>
      <c r="H93" s="7">
        <f>VLOOKUP(C93,Hoja3!A:B,2,FALSE)</f>
        <v>146</v>
      </c>
      <c r="I93" s="7">
        <v>155</v>
      </c>
      <c r="J93" s="7">
        <v>80</v>
      </c>
      <c r="K93" s="7">
        <f>VLOOKUP(C93,Hoja10!A:B,2,FALSE)</f>
        <v>117</v>
      </c>
      <c r="L93" s="7"/>
      <c r="M93" s="7"/>
      <c r="N93" s="7">
        <f>VLOOKUP(C93,Hoja13!A:B,2,FALSE)</f>
        <v>72</v>
      </c>
      <c r="O93" s="7"/>
      <c r="P93" s="7"/>
      <c r="Q93" s="7"/>
      <c r="R93" s="7"/>
      <c r="S93" s="7" t="s">
        <v>129</v>
      </c>
      <c r="T93" s="7" t="s">
        <v>129</v>
      </c>
      <c r="U93" s="7" t="s">
        <v>129</v>
      </c>
      <c r="V93" s="7" t="s">
        <v>129</v>
      </c>
      <c r="W93" s="7">
        <f>IFERROR(VLOOKUP(C93,Hoja23!A:H,8,FALSE),"")</f>
        <v>131</v>
      </c>
      <c r="X93" s="10">
        <f>+COUNT(S93:W93)*15+Z93</f>
        <v>15</v>
      </c>
      <c r="Y93" s="2">
        <f>+SUM(S93:X93)</f>
        <v>146</v>
      </c>
      <c r="AA93" s="22">
        <f>MAX(S93:W93)</f>
        <v>131</v>
      </c>
      <c r="AB93" s="19">
        <f>SUM(D93:W93)</f>
        <v>1054</v>
      </c>
    </row>
    <row r="94" spans="1:28" ht="15.75" x14ac:dyDescent="0.25">
      <c r="A94" s="26">
        <v>89</v>
      </c>
      <c r="B94" s="26" t="s">
        <v>418</v>
      </c>
      <c r="C94" s="127" t="s">
        <v>352</v>
      </c>
      <c r="D94" s="7"/>
      <c r="E94" s="7"/>
      <c r="F94" s="7">
        <v>25</v>
      </c>
      <c r="G94" s="7">
        <f>VLOOKUP(C94,Hoja4!B:C,2,FALSE)</f>
        <v>115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 t="s">
        <v>129</v>
      </c>
      <c r="T94" s="7" t="s">
        <v>129</v>
      </c>
      <c r="U94" s="7" t="s">
        <v>129</v>
      </c>
      <c r="V94" s="7">
        <v>125</v>
      </c>
      <c r="W94" s="7"/>
      <c r="X94" s="10">
        <f>+COUNT(S94:W94)*15+Z94</f>
        <v>15</v>
      </c>
      <c r="Y94" s="2">
        <f>+SUM(S94:X94)</f>
        <v>140</v>
      </c>
      <c r="AA94" s="22">
        <f>MAX(R94:V94)</f>
        <v>125</v>
      </c>
      <c r="AB94" s="19">
        <f>SUM(D94:V94)</f>
        <v>265</v>
      </c>
    </row>
    <row r="95" spans="1:28" ht="15.75" x14ac:dyDescent="0.25">
      <c r="A95" s="26">
        <v>90</v>
      </c>
      <c r="B95" s="26" t="s">
        <v>320</v>
      </c>
      <c r="C95" s="127" t="s">
        <v>727</v>
      </c>
      <c r="D95" s="7"/>
      <c r="E95" s="7"/>
      <c r="F95" s="7"/>
      <c r="G95" s="7"/>
      <c r="H95" s="7"/>
      <c r="I95" s="7"/>
      <c r="J95" s="7"/>
      <c r="K95" s="7"/>
      <c r="L95" s="7">
        <v>37</v>
      </c>
      <c r="M95" s="7"/>
      <c r="N95" s="7"/>
      <c r="O95" s="7">
        <v>68</v>
      </c>
      <c r="P95" s="7"/>
      <c r="Q95" s="7"/>
      <c r="R95" s="7"/>
      <c r="S95" s="7" t="s">
        <v>129</v>
      </c>
      <c r="T95" s="7">
        <v>25</v>
      </c>
      <c r="U95" s="7">
        <v>85</v>
      </c>
      <c r="V95" s="7" t="s">
        <v>129</v>
      </c>
      <c r="W95" s="7"/>
      <c r="X95" s="10">
        <f>+COUNT(S95:W95)*15+Z95</f>
        <v>30</v>
      </c>
      <c r="Y95" s="2">
        <f>+SUM(S95:X95)</f>
        <v>140</v>
      </c>
      <c r="AA95" s="22">
        <f>MAX(R95:V95)</f>
        <v>85</v>
      </c>
      <c r="AB95" s="19">
        <f>SUM(D95:V95)</f>
        <v>215</v>
      </c>
    </row>
    <row r="96" spans="1:28" ht="15.75" x14ac:dyDescent="0.25">
      <c r="A96" s="26">
        <v>91</v>
      </c>
      <c r="B96" s="26"/>
      <c r="C96" s="127" t="s">
        <v>647</v>
      </c>
      <c r="D96" s="7"/>
      <c r="E96" s="7"/>
      <c r="F96" s="7"/>
      <c r="G96" s="7"/>
      <c r="H96" s="7">
        <v>44</v>
      </c>
      <c r="I96" s="7">
        <v>41</v>
      </c>
      <c r="J96" s="7"/>
      <c r="K96" s="7"/>
      <c r="L96" s="7">
        <f>VLOOKUP(C96,Hoja11!A:B,2,FALSE)</f>
        <v>61</v>
      </c>
      <c r="M96" s="7"/>
      <c r="N96" s="7">
        <f>VLOOKUP(C96,Hoja13!A:B,2,FALSE)</f>
        <v>37</v>
      </c>
      <c r="O96" s="7"/>
      <c r="P96" s="7">
        <f>VLOOKUP(C96,Hoja15!A:B,2,FALSE)</f>
        <v>37</v>
      </c>
      <c r="Q96" s="7"/>
      <c r="R96" s="7"/>
      <c r="S96" s="7">
        <v>25</v>
      </c>
      <c r="T96" s="7">
        <v>25</v>
      </c>
      <c r="U96" s="7" t="s">
        <v>129</v>
      </c>
      <c r="V96" s="7" t="s">
        <v>129</v>
      </c>
      <c r="W96" s="7">
        <f>IFERROR(VLOOKUP(C96,Hoja23!A:H,8,FALSE),"")</f>
        <v>45</v>
      </c>
      <c r="X96" s="10">
        <f>+COUNT(S96:W96)*15+Z96</f>
        <v>45</v>
      </c>
      <c r="Y96" s="2">
        <f>+SUM(S96:X96)</f>
        <v>140</v>
      </c>
      <c r="AA96" s="22">
        <f>MAX(S96:W96)</f>
        <v>45</v>
      </c>
      <c r="AB96" s="19">
        <f>SUM(D96:W96)</f>
        <v>315</v>
      </c>
    </row>
    <row r="97" spans="1:28" ht="15.75" x14ac:dyDescent="0.25">
      <c r="A97" s="26">
        <v>92</v>
      </c>
      <c r="B97" s="26" t="s">
        <v>371</v>
      </c>
      <c r="C97" s="127" t="s">
        <v>710</v>
      </c>
      <c r="D97" s="7"/>
      <c r="E97" s="7"/>
      <c r="F97" s="7"/>
      <c r="G97" s="7"/>
      <c r="H97" s="7"/>
      <c r="I97" s="7"/>
      <c r="J97" s="7">
        <v>40</v>
      </c>
      <c r="K97" s="7">
        <f>VLOOKUP(C97,Hoja10!A:B,2,FALSE)</f>
        <v>82</v>
      </c>
      <c r="L97" s="7">
        <f>VLOOKUP(C97,Hoja11!A:B,2,FALSE)</f>
        <v>41</v>
      </c>
      <c r="M97" s="7">
        <f>VLOOKUP(C97,Hoja12!A:B,2,FALSE)</f>
        <v>106</v>
      </c>
      <c r="N97" s="7">
        <f>VLOOKUP(C97,Hoja13!A:B,2,FALSE)</f>
        <v>69</v>
      </c>
      <c r="O97" s="7">
        <v>83</v>
      </c>
      <c r="P97" s="7">
        <v>80</v>
      </c>
      <c r="Q97" s="7">
        <v>68</v>
      </c>
      <c r="R97" s="7"/>
      <c r="S97" s="7" t="s">
        <v>129</v>
      </c>
      <c r="T97" s="7">
        <v>41</v>
      </c>
      <c r="U97" s="7" t="s">
        <v>129</v>
      </c>
      <c r="V97" s="7">
        <v>25</v>
      </c>
      <c r="W97" s="7">
        <f>IFERROR(VLOOKUP(C97,Hoja23!A:H,8,FALSE),"")</f>
        <v>25</v>
      </c>
      <c r="X97" s="10">
        <f>+COUNT(S97:W97)*15+Z97</f>
        <v>45</v>
      </c>
      <c r="Y97" s="2">
        <f>+SUM(S97:X97)</f>
        <v>136</v>
      </c>
      <c r="AA97" s="22">
        <f>MAX(S97:W97)</f>
        <v>41</v>
      </c>
      <c r="AB97" s="19">
        <f>SUM(D97:W97)</f>
        <v>660</v>
      </c>
    </row>
    <row r="98" spans="1:28" ht="15.75" x14ac:dyDescent="0.25">
      <c r="A98" s="26">
        <v>93</v>
      </c>
      <c r="B98" s="132"/>
      <c r="C98" s="127" t="s">
        <v>649</v>
      </c>
      <c r="D98" s="7"/>
      <c r="E98" s="7"/>
      <c r="F98" s="7"/>
      <c r="G98" s="7"/>
      <c r="H98" s="7">
        <v>40</v>
      </c>
      <c r="I98" s="7">
        <v>40</v>
      </c>
      <c r="J98" s="7"/>
      <c r="K98" s="7"/>
      <c r="L98" s="7"/>
      <c r="M98" s="7"/>
      <c r="N98" s="7">
        <f>VLOOKUP(C98,Hoja13!A:B,2,FALSE)</f>
        <v>25</v>
      </c>
      <c r="O98" s="7"/>
      <c r="P98" s="7">
        <f>VLOOKUP(C98,Hoja15!A:B,2,FALSE)</f>
        <v>36</v>
      </c>
      <c r="Q98" s="7"/>
      <c r="R98" s="7"/>
      <c r="S98" s="7">
        <v>39</v>
      </c>
      <c r="T98" s="7" t="s">
        <v>129</v>
      </c>
      <c r="U98" s="7" t="s">
        <v>129</v>
      </c>
      <c r="V98" s="7">
        <v>25</v>
      </c>
      <c r="W98" s="7">
        <f>IFERROR(VLOOKUP(C98,Hoja23!A:H,8,FALSE),"")</f>
        <v>25</v>
      </c>
      <c r="X98" s="10">
        <f>+COUNT(S98:W98)*15+Z98</f>
        <v>45</v>
      </c>
      <c r="Y98" s="2">
        <f>+SUM(S98:X98)</f>
        <v>134</v>
      </c>
      <c r="AA98" s="22">
        <f>MAX(S98:W98)</f>
        <v>39</v>
      </c>
      <c r="AB98" s="19">
        <f>SUM(D98:W98)</f>
        <v>230</v>
      </c>
    </row>
    <row r="99" spans="1:28" ht="15.75" x14ac:dyDescent="0.25">
      <c r="A99" s="26">
        <v>94</v>
      </c>
      <c r="B99" s="132"/>
      <c r="C99" s="127" t="s">
        <v>583</v>
      </c>
      <c r="D99" s="7"/>
      <c r="E99" s="7"/>
      <c r="F99" s="7"/>
      <c r="G99" s="7"/>
      <c r="H99" s="7"/>
      <c r="I99" s="7"/>
      <c r="J99" s="7">
        <v>107</v>
      </c>
      <c r="K99" s="7">
        <f>VLOOKUP(C99,Hoja10!A:B,2,FALSE)</f>
        <v>140</v>
      </c>
      <c r="L99" s="7"/>
      <c r="M99" s="7"/>
      <c r="N99" s="7"/>
      <c r="O99" s="7">
        <v>116</v>
      </c>
      <c r="P99" s="7"/>
      <c r="Q99" s="7"/>
      <c r="R99" s="7"/>
      <c r="S99" s="7" t="s">
        <v>129</v>
      </c>
      <c r="T99" s="7" t="s">
        <v>129</v>
      </c>
      <c r="U99" s="7">
        <v>111</v>
      </c>
      <c r="V99" s="7" t="s">
        <v>129</v>
      </c>
      <c r="W99" s="7"/>
      <c r="X99" s="10">
        <f>+COUNT(S99:W99)*15+Z99</f>
        <v>15</v>
      </c>
      <c r="Y99" s="2">
        <f>+SUM(S99:X99)</f>
        <v>126</v>
      </c>
      <c r="AA99" s="22">
        <f>MAX(R99:V99)</f>
        <v>111</v>
      </c>
      <c r="AB99" s="19">
        <f>SUM(D99:V99)</f>
        <v>474</v>
      </c>
    </row>
    <row r="100" spans="1:28" ht="15.75" x14ac:dyDescent="0.25">
      <c r="A100" s="26">
        <v>95</v>
      </c>
      <c r="B100" s="26"/>
      <c r="C100" s="127" t="s">
        <v>523</v>
      </c>
      <c r="D100" s="7">
        <v>38</v>
      </c>
      <c r="E100" s="7"/>
      <c r="F100" s="7"/>
      <c r="G100" s="7">
        <f>VLOOKUP(C100,Hoja4!B:C,2,FALSE)</f>
        <v>25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>
        <v>18</v>
      </c>
      <c r="T100" s="7">
        <v>25</v>
      </c>
      <c r="U100" s="7" t="s">
        <v>129</v>
      </c>
      <c r="V100" s="7" t="s">
        <v>129</v>
      </c>
      <c r="W100" s="7">
        <f>IFERROR(VLOOKUP(C100,Hoja23!A:H,8,FALSE),"")</f>
        <v>38</v>
      </c>
      <c r="X100" s="10">
        <f>+COUNT(S100:W100)*15+Z100</f>
        <v>45</v>
      </c>
      <c r="Y100" s="2">
        <f>+SUM(S100:X100)</f>
        <v>126</v>
      </c>
      <c r="AA100" s="22">
        <f>MAX(S100:W100)</f>
        <v>38</v>
      </c>
      <c r="AB100" s="19">
        <f>SUM(D100:W100)</f>
        <v>144</v>
      </c>
    </row>
    <row r="101" spans="1:28" ht="15.75" x14ac:dyDescent="0.25">
      <c r="A101" s="26">
        <v>96</v>
      </c>
      <c r="B101" s="26" t="s">
        <v>367</v>
      </c>
      <c r="C101" s="127" t="s">
        <v>655</v>
      </c>
      <c r="D101" s="7"/>
      <c r="E101" s="7"/>
      <c r="F101" s="7"/>
      <c r="G101" s="7"/>
      <c r="H101" s="7"/>
      <c r="I101" s="7">
        <v>90</v>
      </c>
      <c r="J101" s="7">
        <v>41</v>
      </c>
      <c r="K101" s="7"/>
      <c r="L101" s="7"/>
      <c r="M101" s="7"/>
      <c r="N101" s="7"/>
      <c r="O101" s="7"/>
      <c r="P101" s="7"/>
      <c r="Q101" s="7">
        <v>69</v>
      </c>
      <c r="R101" s="7"/>
      <c r="S101" s="7" t="s">
        <v>129</v>
      </c>
      <c r="T101" s="7" t="s">
        <v>129</v>
      </c>
      <c r="U101" s="7">
        <v>48</v>
      </c>
      <c r="V101" s="7" t="s">
        <v>129</v>
      </c>
      <c r="W101" s="7">
        <f>IFERROR(VLOOKUP(C101,Hoja23!A:H,8,FALSE),"")</f>
        <v>42</v>
      </c>
      <c r="X101" s="10">
        <f>+COUNT(S101:W101)*15+Z101</f>
        <v>30</v>
      </c>
      <c r="Y101" s="2">
        <f>+SUM(S101:X101)</f>
        <v>120</v>
      </c>
      <c r="AA101" s="22">
        <f>MAX(S101:W101)</f>
        <v>48</v>
      </c>
      <c r="AB101" s="19">
        <f>SUM(D101:W101)</f>
        <v>290</v>
      </c>
    </row>
    <row r="102" spans="1:28" ht="15.75" x14ac:dyDescent="0.25">
      <c r="A102" s="26">
        <v>97</v>
      </c>
      <c r="B102" s="26" t="s">
        <v>499</v>
      </c>
      <c r="C102" s="127" t="s">
        <v>734</v>
      </c>
      <c r="D102" s="7"/>
      <c r="E102" s="7"/>
      <c r="F102" s="7"/>
      <c r="G102" s="7"/>
      <c r="H102" s="7"/>
      <c r="I102" s="7"/>
      <c r="J102" s="7"/>
      <c r="K102" s="7"/>
      <c r="L102" s="7">
        <v>25</v>
      </c>
      <c r="M102" s="7"/>
      <c r="N102" s="7">
        <f>VLOOKUP(C102,Hoja13!A:B,2,FALSE)</f>
        <v>25</v>
      </c>
      <c r="O102" s="7"/>
      <c r="P102" s="7">
        <f>VLOOKUP(C102,Hoja15!A:B,2,FALSE)</f>
        <v>35</v>
      </c>
      <c r="Q102" s="7"/>
      <c r="R102" s="7"/>
      <c r="S102" s="7">
        <v>25</v>
      </c>
      <c r="T102" s="7">
        <v>25</v>
      </c>
      <c r="U102" s="7" t="s">
        <v>129</v>
      </c>
      <c r="V102" s="7" t="s">
        <v>129</v>
      </c>
      <c r="W102" s="7">
        <f>IFERROR(VLOOKUP(C102,Hoja23!A:H,8,FALSE),"")</f>
        <v>25</v>
      </c>
      <c r="X102" s="10">
        <f>+COUNT(S102:W102)*15+Z102</f>
        <v>45</v>
      </c>
      <c r="Y102" s="2">
        <f>+SUM(S102:X102)</f>
        <v>120</v>
      </c>
      <c r="AA102" s="22">
        <f>MAX(S102:W102)</f>
        <v>25</v>
      </c>
      <c r="AB102" s="19">
        <f>SUM(D102:W102)</f>
        <v>160</v>
      </c>
    </row>
    <row r="103" spans="1:28" ht="15.75" x14ac:dyDescent="0.25">
      <c r="A103" s="26">
        <v>98</v>
      </c>
      <c r="B103" s="26" t="s">
        <v>406</v>
      </c>
      <c r="C103" s="127" t="s">
        <v>775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7"/>
      <c r="P103" s="7"/>
      <c r="Q103" s="7"/>
      <c r="R103" s="7"/>
      <c r="S103" s="7">
        <v>25</v>
      </c>
      <c r="T103" s="7">
        <v>25</v>
      </c>
      <c r="U103" s="7" t="s">
        <v>129</v>
      </c>
      <c r="V103" s="7" t="s">
        <v>129</v>
      </c>
      <c r="W103" s="7">
        <f>IFERROR(VLOOKUP(C103,Hoja23!A:H,8,FALSE),"")</f>
        <v>25</v>
      </c>
      <c r="X103" s="10">
        <f>+COUNT(S103:W103)*15+Z103</f>
        <v>45</v>
      </c>
      <c r="Y103" s="2">
        <f>+SUM(S103:X103)</f>
        <v>120</v>
      </c>
      <c r="AA103" s="22">
        <f>MAX(S103:W103)</f>
        <v>25</v>
      </c>
      <c r="AB103" s="19">
        <f>SUM(D103:W103)</f>
        <v>75</v>
      </c>
    </row>
    <row r="104" spans="1:28" ht="15.75" x14ac:dyDescent="0.25">
      <c r="A104" s="26">
        <v>99</v>
      </c>
      <c r="B104" s="132"/>
      <c r="C104" s="135" t="s">
        <v>779</v>
      </c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7"/>
      <c r="P104" s="7"/>
      <c r="Q104" s="7"/>
      <c r="R104" s="7"/>
      <c r="S104" s="7"/>
      <c r="T104" s="7">
        <v>25</v>
      </c>
      <c r="U104" s="7">
        <v>25</v>
      </c>
      <c r="V104" s="7" t="s">
        <v>129</v>
      </c>
      <c r="W104" s="7">
        <f>IFERROR(VLOOKUP(C104,Hoja23!A:H,8,FALSE),"")</f>
        <v>25</v>
      </c>
      <c r="X104" s="10">
        <f>+COUNT(S104:W104)*15+Z104</f>
        <v>45</v>
      </c>
      <c r="Y104" s="2">
        <f>+SUM(S104:X104)</f>
        <v>120</v>
      </c>
      <c r="AA104" s="22">
        <f>MAX(S104:W104)</f>
        <v>25</v>
      </c>
      <c r="AB104" s="19">
        <f>SUM(D104:W104)</f>
        <v>75</v>
      </c>
    </row>
    <row r="105" spans="1:28" ht="15.75" x14ac:dyDescent="0.25">
      <c r="A105" s="26">
        <v>100</v>
      </c>
      <c r="B105" s="26"/>
      <c r="C105" s="127" t="s">
        <v>726</v>
      </c>
      <c r="D105" s="7"/>
      <c r="E105" s="7"/>
      <c r="F105" s="7"/>
      <c r="G105" s="7"/>
      <c r="H105" s="7"/>
      <c r="I105" s="7"/>
      <c r="J105" s="7"/>
      <c r="K105" s="7"/>
      <c r="L105" s="7">
        <v>65</v>
      </c>
      <c r="M105" s="7"/>
      <c r="N105" s="7"/>
      <c r="O105" s="7">
        <v>61</v>
      </c>
      <c r="P105" s="7"/>
      <c r="Q105" s="7">
        <v>46</v>
      </c>
      <c r="R105" s="7"/>
      <c r="S105" s="7" t="s">
        <v>129</v>
      </c>
      <c r="T105" s="7">
        <v>37</v>
      </c>
      <c r="U105" s="7">
        <v>45</v>
      </c>
      <c r="V105" s="7" t="s">
        <v>129</v>
      </c>
      <c r="W105" s="7"/>
      <c r="X105" s="10">
        <f>+COUNT(S105:W105)*15+Z105</f>
        <v>30</v>
      </c>
      <c r="Y105" s="2">
        <f>+SUM(S105:X105)</f>
        <v>112</v>
      </c>
      <c r="AA105" s="22">
        <f>MAX(R105:V105)</f>
        <v>45</v>
      </c>
      <c r="AB105" s="19">
        <f>SUM(D105:V105)</f>
        <v>254</v>
      </c>
    </row>
    <row r="106" spans="1:28" ht="15.75" x14ac:dyDescent="0.25">
      <c r="A106" s="26">
        <v>101</v>
      </c>
      <c r="B106" s="26"/>
      <c r="C106" s="127" t="s">
        <v>317</v>
      </c>
      <c r="D106" s="7">
        <v>57</v>
      </c>
      <c r="E106" s="7">
        <v>43</v>
      </c>
      <c r="F106" s="7">
        <v>40</v>
      </c>
      <c r="G106" s="7">
        <f>VLOOKUP(C106,Hoja4!B:C,2,FALSE)</f>
        <v>44</v>
      </c>
      <c r="H106" s="7">
        <f>VLOOKUP(C106,Hoja3!A:B,2,FALSE)</f>
        <v>64</v>
      </c>
      <c r="I106" s="7">
        <v>48</v>
      </c>
      <c r="J106" s="7">
        <v>58</v>
      </c>
      <c r="K106" s="7"/>
      <c r="L106" s="7">
        <f>VLOOKUP(C106,Hoja11!A:B,2,FALSE)</f>
        <v>60</v>
      </c>
      <c r="M106" s="7"/>
      <c r="N106" s="7"/>
      <c r="O106" s="7">
        <v>40</v>
      </c>
      <c r="P106" s="7"/>
      <c r="Q106" s="7"/>
      <c r="R106" s="7"/>
      <c r="S106" s="7">
        <v>40</v>
      </c>
      <c r="T106" s="7" t="s">
        <v>129</v>
      </c>
      <c r="U106" s="7" t="s">
        <v>129</v>
      </c>
      <c r="V106" s="7" t="s">
        <v>129</v>
      </c>
      <c r="W106" s="7">
        <f>IFERROR(VLOOKUP(C106,Hoja23!A:H,8,FALSE),"")</f>
        <v>41</v>
      </c>
      <c r="X106" s="10">
        <f>+COUNT(S106:W106)*15+Z106</f>
        <v>30</v>
      </c>
      <c r="Y106" s="2">
        <f>+SUM(S106:X106)</f>
        <v>111</v>
      </c>
      <c r="AA106" s="22">
        <f>MAX(S106:W106)</f>
        <v>41</v>
      </c>
      <c r="AB106" s="19">
        <f>SUM(D106:W106)</f>
        <v>535</v>
      </c>
    </row>
    <row r="107" spans="1:28" ht="15.75" x14ac:dyDescent="0.25">
      <c r="A107" s="26">
        <v>102</v>
      </c>
      <c r="B107" s="132"/>
      <c r="C107" s="135" t="s">
        <v>759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7"/>
      <c r="P107" s="7"/>
      <c r="Q107" s="7">
        <v>95</v>
      </c>
      <c r="R107" s="7"/>
      <c r="S107" s="7" t="s">
        <v>129</v>
      </c>
      <c r="T107" s="7" t="s">
        <v>129</v>
      </c>
      <c r="U107" s="7">
        <v>95</v>
      </c>
      <c r="V107" s="7" t="s">
        <v>129</v>
      </c>
      <c r="W107" s="7"/>
      <c r="X107" s="10">
        <f>+COUNT(S107:W107)*15+Z107</f>
        <v>15</v>
      </c>
      <c r="Y107" s="2">
        <f>+SUM(S107:X107)</f>
        <v>110</v>
      </c>
      <c r="AA107" s="22">
        <f>MAX(R107:V107)</f>
        <v>95</v>
      </c>
      <c r="AB107" s="19">
        <f>SUM(D107:V107)</f>
        <v>190</v>
      </c>
    </row>
    <row r="108" spans="1:28" ht="15.75" x14ac:dyDescent="0.25">
      <c r="A108" s="26">
        <v>103</v>
      </c>
      <c r="B108" s="26" t="s">
        <v>526</v>
      </c>
      <c r="C108" s="135" t="s">
        <v>773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4"/>
      <c r="N108" s="134"/>
      <c r="O108" s="7"/>
      <c r="P108" s="7"/>
      <c r="Q108" s="7"/>
      <c r="R108" s="7">
        <v>40</v>
      </c>
      <c r="S108" s="7">
        <v>45</v>
      </c>
      <c r="T108" s="7" t="s">
        <v>129</v>
      </c>
      <c r="U108" s="7" t="s">
        <v>129</v>
      </c>
      <c r="V108" s="7">
        <v>35</v>
      </c>
      <c r="W108" s="7"/>
      <c r="X108" s="10">
        <f>+COUNT(S108:W108)*15+Z108</f>
        <v>30</v>
      </c>
      <c r="Y108" s="2">
        <f>+SUM(S108:X108)</f>
        <v>110</v>
      </c>
      <c r="AA108" s="22">
        <f>MAX(R108:V108)</f>
        <v>45</v>
      </c>
      <c r="AB108" s="19">
        <f>SUM(D108:V108)</f>
        <v>120</v>
      </c>
    </row>
    <row r="109" spans="1:28" ht="15.75" x14ac:dyDescent="0.25">
      <c r="A109" s="26">
        <v>104</v>
      </c>
      <c r="B109" s="26" t="s">
        <v>281</v>
      </c>
      <c r="C109" s="127" t="s">
        <v>461</v>
      </c>
      <c r="D109" s="7"/>
      <c r="E109" s="7"/>
      <c r="F109" s="7">
        <v>125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 t="s">
        <v>129</v>
      </c>
      <c r="T109" s="7" t="s">
        <v>129</v>
      </c>
      <c r="U109" s="7" t="s">
        <v>129</v>
      </c>
      <c r="V109" s="7">
        <v>91</v>
      </c>
      <c r="W109" s="7"/>
      <c r="X109" s="10">
        <f>+COUNT(S109:W109)*15+Z109</f>
        <v>15</v>
      </c>
      <c r="Y109" s="2">
        <f>+SUM(S109:X109)</f>
        <v>106</v>
      </c>
      <c r="AA109" s="22">
        <f>MAX(R109:V109)</f>
        <v>91</v>
      </c>
      <c r="AB109" s="19">
        <f>SUM(D109:V109)</f>
        <v>216</v>
      </c>
    </row>
    <row r="110" spans="1:28" ht="15.75" x14ac:dyDescent="0.25">
      <c r="A110" s="26">
        <v>105</v>
      </c>
      <c r="B110" s="26" t="s">
        <v>507</v>
      </c>
      <c r="C110" s="127" t="s">
        <v>282</v>
      </c>
      <c r="D110" s="7">
        <v>90</v>
      </c>
      <c r="E110" s="7">
        <v>115</v>
      </c>
      <c r="F110" s="7">
        <v>72</v>
      </c>
      <c r="G110" s="7">
        <f>VLOOKUP(C110,Hoja4!B:C,2,FALSE)</f>
        <v>57</v>
      </c>
      <c r="H110" s="7">
        <f>VLOOKUP(C110,Hoja3!A:B,2,FALSE)</f>
        <v>71</v>
      </c>
      <c r="I110" s="7">
        <v>69</v>
      </c>
      <c r="J110" s="7">
        <v>127</v>
      </c>
      <c r="K110" s="7">
        <f>VLOOKUP(C110,Hoja10!A:B,2,FALSE)</f>
        <v>83</v>
      </c>
      <c r="L110" s="7">
        <f>VLOOKUP(C110,Hoja11!A:B,2,FALSE)</f>
        <v>104</v>
      </c>
      <c r="M110" s="7"/>
      <c r="N110" s="7"/>
      <c r="O110" s="7">
        <v>93</v>
      </c>
      <c r="P110" s="7"/>
      <c r="Q110" s="7"/>
      <c r="R110" s="7"/>
      <c r="S110" s="7" t="s">
        <v>129</v>
      </c>
      <c r="T110" s="7" t="s">
        <v>129</v>
      </c>
      <c r="U110" s="7">
        <v>88</v>
      </c>
      <c r="V110" s="7" t="s">
        <v>129</v>
      </c>
      <c r="W110" s="7"/>
      <c r="X110" s="10">
        <f>+COUNT(S110:W110)*15+Z110</f>
        <v>15</v>
      </c>
      <c r="Y110" s="2">
        <f>+SUM(S110:X110)</f>
        <v>103</v>
      </c>
      <c r="AA110" s="22">
        <f>MAX(R110:V110)</f>
        <v>88</v>
      </c>
      <c r="AB110" s="19">
        <f>SUM(D110:V110)</f>
        <v>969</v>
      </c>
    </row>
    <row r="111" spans="1:28" ht="15.75" x14ac:dyDescent="0.25">
      <c r="A111" s="26">
        <v>106</v>
      </c>
      <c r="B111" s="26" t="s">
        <v>540</v>
      </c>
      <c r="C111" s="127" t="s">
        <v>411</v>
      </c>
      <c r="D111" s="7"/>
      <c r="E111" s="7"/>
      <c r="F111" s="7">
        <v>18</v>
      </c>
      <c r="G111" s="7"/>
      <c r="H111" s="7"/>
      <c r="I111" s="7"/>
      <c r="J111" s="7"/>
      <c r="K111" s="7"/>
      <c r="L111" s="7"/>
      <c r="M111" s="7"/>
      <c r="N111" s="7">
        <f>VLOOKUP(C111,Hoja13!A:B,2,FALSE)</f>
        <v>103</v>
      </c>
      <c r="O111" s="7"/>
      <c r="P111" s="7"/>
      <c r="Q111" s="7">
        <v>43</v>
      </c>
      <c r="R111" s="7">
        <v>34</v>
      </c>
      <c r="S111" s="7">
        <v>47</v>
      </c>
      <c r="T111" s="7" t="s">
        <v>129</v>
      </c>
      <c r="U111" s="7" t="s">
        <v>129</v>
      </c>
      <c r="V111" s="7">
        <v>41</v>
      </c>
      <c r="W111" s="7"/>
      <c r="X111" s="10">
        <f>+COUNT(S111:W111)*15+Z111</f>
        <v>15</v>
      </c>
      <c r="Y111" s="2">
        <f>+SUM(S111:X111)</f>
        <v>103</v>
      </c>
      <c r="Z111" s="1">
        <v>-15</v>
      </c>
      <c r="AA111" s="22">
        <f>MAX(R111:V111)</f>
        <v>47</v>
      </c>
      <c r="AB111" s="19">
        <f>SUM(D111:V111)</f>
        <v>286</v>
      </c>
    </row>
    <row r="112" spans="1:28" ht="15.75" x14ac:dyDescent="0.25">
      <c r="A112" s="26">
        <v>107</v>
      </c>
      <c r="B112" s="26" t="s">
        <v>497</v>
      </c>
      <c r="C112" s="135" t="s">
        <v>765</v>
      </c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7"/>
      <c r="P112" s="7"/>
      <c r="Q112" s="7">
        <v>103</v>
      </c>
      <c r="R112" s="7"/>
      <c r="S112" s="7" t="s">
        <v>129</v>
      </c>
      <c r="T112" s="7" t="s">
        <v>129</v>
      </c>
      <c r="U112" s="7">
        <v>87</v>
      </c>
      <c r="V112" s="7" t="s">
        <v>129</v>
      </c>
      <c r="W112" s="7"/>
      <c r="X112" s="10">
        <f>+COUNT(S112:W112)*15+Z112</f>
        <v>15</v>
      </c>
      <c r="Y112" s="2">
        <f>+SUM(S112:X112)</f>
        <v>102</v>
      </c>
      <c r="AA112" s="22">
        <f>MAX(R112:V112)</f>
        <v>87</v>
      </c>
      <c r="AB112" s="19">
        <f>SUM(D112:V112)</f>
        <v>190</v>
      </c>
    </row>
    <row r="113" spans="1:28" ht="15.75" x14ac:dyDescent="0.25">
      <c r="A113" s="26">
        <v>108</v>
      </c>
      <c r="B113" s="132"/>
      <c r="C113" s="127" t="s">
        <v>268</v>
      </c>
      <c r="D113" s="7"/>
      <c r="E113" s="7"/>
      <c r="F113" s="7"/>
      <c r="G113" s="7"/>
      <c r="H113" s="7"/>
      <c r="I113" s="7"/>
      <c r="J113" s="7">
        <v>111</v>
      </c>
      <c r="K113" s="7"/>
      <c r="L113" s="7"/>
      <c r="M113" s="7"/>
      <c r="N113" s="7"/>
      <c r="O113" s="7">
        <v>59</v>
      </c>
      <c r="P113" s="7"/>
      <c r="Q113" s="7"/>
      <c r="R113" s="7">
        <v>47</v>
      </c>
      <c r="S113" s="7">
        <v>25</v>
      </c>
      <c r="T113" s="7">
        <v>47</v>
      </c>
      <c r="U113" s="7" t="s">
        <v>129</v>
      </c>
      <c r="V113" s="7" t="s">
        <v>129</v>
      </c>
      <c r="W113" s="7"/>
      <c r="X113" s="10">
        <f>+COUNT(S113:W113)*15+Z113</f>
        <v>30</v>
      </c>
      <c r="Y113" s="2">
        <f>+SUM(S113:X113)</f>
        <v>102</v>
      </c>
      <c r="AA113" s="22">
        <f>MAX(R113:V113)</f>
        <v>47</v>
      </c>
      <c r="AB113" s="19">
        <f>SUM(D113:V113)</f>
        <v>289</v>
      </c>
    </row>
    <row r="114" spans="1:28" ht="15.75" x14ac:dyDescent="0.25">
      <c r="A114" s="26">
        <v>109</v>
      </c>
      <c r="B114" s="26" t="s">
        <v>201</v>
      </c>
      <c r="C114" s="127" t="s">
        <v>644</v>
      </c>
      <c r="D114" s="7"/>
      <c r="E114" s="7"/>
      <c r="F114" s="7"/>
      <c r="G114" s="7"/>
      <c r="H114" s="7">
        <v>63</v>
      </c>
      <c r="I114" s="7"/>
      <c r="J114" s="7"/>
      <c r="K114" s="7"/>
      <c r="L114" s="7">
        <v>25</v>
      </c>
      <c r="M114" s="7"/>
      <c r="N114" s="7"/>
      <c r="O114" s="7"/>
      <c r="P114" s="7">
        <f>VLOOKUP(C114,Hoja15!A:B,2,FALSE)</f>
        <v>43</v>
      </c>
      <c r="Q114" s="7"/>
      <c r="R114" s="7"/>
      <c r="S114" s="7" t="s">
        <v>129</v>
      </c>
      <c r="T114" s="7" t="s">
        <v>129</v>
      </c>
      <c r="U114" s="7" t="s">
        <v>129</v>
      </c>
      <c r="V114" s="7">
        <v>43</v>
      </c>
      <c r="W114" s="7">
        <f>IFERROR(VLOOKUP(C114,Hoja23!A:H,8,FALSE),"")</f>
        <v>25</v>
      </c>
      <c r="X114" s="10">
        <f>+COUNT(S114:W114)*15+Z114</f>
        <v>30</v>
      </c>
      <c r="Y114" s="2">
        <f>+SUM(S114:X114)</f>
        <v>98</v>
      </c>
      <c r="AA114" s="22">
        <f>MAX(S114:W114)</f>
        <v>43</v>
      </c>
      <c r="AB114" s="19">
        <f>SUM(D114:W114)</f>
        <v>199</v>
      </c>
    </row>
    <row r="115" spans="1:28" ht="15.75" x14ac:dyDescent="0.25">
      <c r="A115" s="26">
        <v>110</v>
      </c>
      <c r="B115" s="26"/>
      <c r="C115" s="127" t="s">
        <v>389</v>
      </c>
      <c r="D115" s="7">
        <v>47</v>
      </c>
      <c r="E115" s="7"/>
      <c r="F115" s="7"/>
      <c r="G115" s="7">
        <f>VLOOKUP(C115,Hoja4!B:C,2,FALSE)</f>
        <v>42</v>
      </c>
      <c r="H115" s="7"/>
      <c r="I115" s="7"/>
      <c r="J115" s="7"/>
      <c r="K115" s="7"/>
      <c r="L115" s="7">
        <f>VLOOKUP(C115,Hoja11!A:B,2,FALSE)</f>
        <v>43</v>
      </c>
      <c r="M115" s="7"/>
      <c r="N115" s="7">
        <f>VLOOKUP(C115,Hoja13!A:B,2,FALSE)</f>
        <v>25</v>
      </c>
      <c r="O115" s="7"/>
      <c r="P115" s="7">
        <f>VLOOKUP(C115,Hoja15!A:B,2,FALSE)</f>
        <v>63</v>
      </c>
      <c r="Q115" s="7"/>
      <c r="R115" s="7"/>
      <c r="S115" s="7">
        <v>25</v>
      </c>
      <c r="T115" s="7" t="s">
        <v>129</v>
      </c>
      <c r="U115" s="7" t="s">
        <v>129</v>
      </c>
      <c r="V115" s="7" t="s">
        <v>129</v>
      </c>
      <c r="W115" s="7">
        <f>IFERROR(VLOOKUP(C115,Hoja23!A:H,8,FALSE),"")</f>
        <v>39</v>
      </c>
      <c r="X115" s="10">
        <f>+COUNT(S115:W115)*15+Z115</f>
        <v>30</v>
      </c>
      <c r="Y115" s="2">
        <f>+SUM(S115:X115)</f>
        <v>94</v>
      </c>
      <c r="AA115" s="22">
        <f>MAX(S115:W115)</f>
        <v>39</v>
      </c>
      <c r="AB115" s="19">
        <f>SUM(D115:W115)</f>
        <v>284</v>
      </c>
    </row>
    <row r="116" spans="1:28" ht="15.75" x14ac:dyDescent="0.25">
      <c r="A116" s="26">
        <v>111</v>
      </c>
      <c r="B116" s="26" t="s">
        <v>293</v>
      </c>
      <c r="C116" s="127" t="s">
        <v>401</v>
      </c>
      <c r="D116" s="7"/>
      <c r="E116" s="7"/>
      <c r="F116" s="7">
        <v>25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 t="s">
        <v>129</v>
      </c>
      <c r="T116" s="7" t="s">
        <v>129</v>
      </c>
      <c r="U116" s="7" t="s">
        <v>129</v>
      </c>
      <c r="V116" s="7">
        <v>65</v>
      </c>
      <c r="W116" s="7"/>
      <c r="X116" s="10">
        <f>+COUNT(S116:W116)*15+Z116</f>
        <v>15</v>
      </c>
      <c r="Y116" s="2">
        <f>+SUM(S116:X116)</f>
        <v>80</v>
      </c>
      <c r="AA116" s="22">
        <f>MAX(R116:V116)</f>
        <v>65</v>
      </c>
      <c r="AB116" s="19">
        <f>SUM(D116:V116)</f>
        <v>90</v>
      </c>
    </row>
    <row r="117" spans="1:28" ht="15.75" x14ac:dyDescent="0.25">
      <c r="A117" s="26">
        <v>112</v>
      </c>
      <c r="B117" s="26" t="s">
        <v>402</v>
      </c>
      <c r="C117" s="127" t="s">
        <v>639</v>
      </c>
      <c r="D117" s="7"/>
      <c r="E117" s="7"/>
      <c r="F117" s="7">
        <v>25</v>
      </c>
      <c r="G117" s="7">
        <f>VLOOKUP(C117,Hoja4!B:C,2,FALSE)</f>
        <v>25</v>
      </c>
      <c r="H117" s="7">
        <f>VLOOKUP(C117,Hoja3!A:B,2,FALSE)</f>
        <v>45</v>
      </c>
      <c r="I117" s="7">
        <v>64</v>
      </c>
      <c r="J117" s="7"/>
      <c r="K117" s="7"/>
      <c r="L117" s="7"/>
      <c r="M117" s="7"/>
      <c r="N117" s="7">
        <f>VLOOKUP(C117,Hoja13!A:B,2,FALSE)</f>
        <v>25</v>
      </c>
      <c r="O117" s="7"/>
      <c r="P117" s="7">
        <f>VLOOKUP(C117,Hoja15!A:B,2,FALSE)</f>
        <v>42</v>
      </c>
      <c r="Q117" s="7"/>
      <c r="R117" s="7"/>
      <c r="S117" s="7">
        <v>25</v>
      </c>
      <c r="T117" s="7" t="s">
        <v>129</v>
      </c>
      <c r="U117" s="7" t="s">
        <v>129</v>
      </c>
      <c r="V117" s="7" t="s">
        <v>129</v>
      </c>
      <c r="W117" s="7">
        <f>IFERROR(VLOOKUP(C117,Hoja23!A:H,8,FALSE),"")</f>
        <v>25</v>
      </c>
      <c r="X117" s="10">
        <f>+COUNT(S117:W117)*15+Z117</f>
        <v>30</v>
      </c>
      <c r="Y117" s="2">
        <f>+SUM(S117:X117)</f>
        <v>80</v>
      </c>
      <c r="AA117" s="22">
        <f>MAX(S117:W117)</f>
        <v>25</v>
      </c>
      <c r="AB117" s="19">
        <f>SUM(D117:W117)</f>
        <v>276</v>
      </c>
    </row>
    <row r="118" spans="1:28" ht="15.75" x14ac:dyDescent="0.25">
      <c r="A118" s="26">
        <v>113</v>
      </c>
      <c r="B118" s="26" t="s">
        <v>251</v>
      </c>
      <c r="C118" s="127" t="s">
        <v>338</v>
      </c>
      <c r="D118" s="7"/>
      <c r="E118" s="7"/>
      <c r="F118" s="7">
        <v>25</v>
      </c>
      <c r="G118" s="7">
        <f>VLOOKUP(C118,Hoja4!B:C,2,FALSE)</f>
        <v>36</v>
      </c>
      <c r="H118" s="7"/>
      <c r="I118" s="7"/>
      <c r="J118" s="7"/>
      <c r="K118" s="7"/>
      <c r="L118" s="7"/>
      <c r="M118" s="7"/>
      <c r="N118" s="7">
        <f>VLOOKUP(C118,Hoja13!A:B,2,FALSE)</f>
        <v>44</v>
      </c>
      <c r="O118" s="7"/>
      <c r="P118" s="7"/>
      <c r="Q118" s="7"/>
      <c r="R118" s="7"/>
      <c r="S118" s="7" t="s">
        <v>129</v>
      </c>
      <c r="T118" s="7" t="s">
        <v>129</v>
      </c>
      <c r="U118" s="7" t="s">
        <v>129</v>
      </c>
      <c r="V118" s="7">
        <v>25</v>
      </c>
      <c r="W118" s="7">
        <f>IFERROR(VLOOKUP(C118,Hoja23!A:H,8,FALSE),"")</f>
        <v>25</v>
      </c>
      <c r="X118" s="10">
        <f>+COUNT(S118:W118)*15+Z118</f>
        <v>30</v>
      </c>
      <c r="Y118" s="2">
        <f>+SUM(S118:X118)</f>
        <v>80</v>
      </c>
      <c r="AA118" s="22">
        <f>MAX(S118:W118)</f>
        <v>25</v>
      </c>
      <c r="AB118" s="19">
        <f>SUM(D118:W118)</f>
        <v>155</v>
      </c>
    </row>
    <row r="119" spans="1:28" ht="15.75" x14ac:dyDescent="0.25">
      <c r="A119" s="26">
        <v>114</v>
      </c>
      <c r="B119" s="26" t="s">
        <v>243</v>
      </c>
      <c r="C119" s="127" t="s">
        <v>795</v>
      </c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7"/>
      <c r="R119" s="7"/>
      <c r="S119" s="7" t="s">
        <v>129</v>
      </c>
      <c r="T119" s="7" t="s">
        <v>129</v>
      </c>
      <c r="U119" s="7" t="s">
        <v>129</v>
      </c>
      <c r="V119" s="7">
        <v>25</v>
      </c>
      <c r="W119" s="7">
        <f>IFERROR(VLOOKUP(C119,Hoja23!A:H,8,FALSE),"")</f>
        <v>25</v>
      </c>
      <c r="X119" s="10">
        <f>+COUNT(S119:W119)*15+Z119</f>
        <v>30</v>
      </c>
      <c r="Y119" s="2">
        <f>+SUM(S119:X119)</f>
        <v>80</v>
      </c>
      <c r="AA119" s="22">
        <f>MAX(S119:W119)</f>
        <v>25</v>
      </c>
      <c r="AB119" s="19">
        <f>SUM(D119:W119)</f>
        <v>50</v>
      </c>
    </row>
    <row r="120" spans="1:28" ht="15.75" x14ac:dyDescent="0.25">
      <c r="A120" s="26">
        <v>115</v>
      </c>
      <c r="B120" s="26"/>
      <c r="C120" s="127" t="s">
        <v>803</v>
      </c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7"/>
      <c r="R120" s="7"/>
      <c r="S120" s="7" t="s">
        <v>129</v>
      </c>
      <c r="T120" s="7" t="s">
        <v>129</v>
      </c>
      <c r="U120" s="7" t="s">
        <v>129</v>
      </c>
      <c r="V120" s="7">
        <v>62</v>
      </c>
      <c r="W120" s="7"/>
      <c r="X120" s="10">
        <f>+COUNT(S120:W120)*15+Z120</f>
        <v>15</v>
      </c>
      <c r="Y120" s="2">
        <f>+SUM(S120:X120)</f>
        <v>77</v>
      </c>
      <c r="AA120" s="22">
        <f>MAX(R120:V120)</f>
        <v>62</v>
      </c>
      <c r="AB120" s="19">
        <f>SUM(D120:V120)</f>
        <v>62</v>
      </c>
    </row>
    <row r="121" spans="1:28" ht="15.75" x14ac:dyDescent="0.25">
      <c r="A121" s="26">
        <v>116</v>
      </c>
      <c r="B121" s="132"/>
      <c r="C121" s="127" t="s">
        <v>733</v>
      </c>
      <c r="D121" s="7"/>
      <c r="E121" s="7"/>
      <c r="F121" s="7"/>
      <c r="G121" s="7"/>
      <c r="H121" s="7"/>
      <c r="I121" s="7"/>
      <c r="J121" s="7"/>
      <c r="K121" s="7"/>
      <c r="L121" s="7">
        <v>25</v>
      </c>
      <c r="M121" s="7"/>
      <c r="N121" s="7">
        <f>VLOOKUP(C121,Hoja13!A:B,2,FALSE)</f>
        <v>25</v>
      </c>
      <c r="O121" s="7"/>
      <c r="P121" s="7"/>
      <c r="Q121" s="7"/>
      <c r="R121" s="7"/>
      <c r="S121" s="7" t="s">
        <v>129</v>
      </c>
      <c r="T121" s="7">
        <v>25</v>
      </c>
      <c r="U121" s="7" t="s">
        <v>129</v>
      </c>
      <c r="V121" s="7" t="s">
        <v>129</v>
      </c>
      <c r="W121" s="7">
        <f>IFERROR(VLOOKUP(C121,Hoja23!A:H,8,FALSE),"")</f>
        <v>18</v>
      </c>
      <c r="X121" s="10">
        <f>+COUNT(S121:W121)*15+Z121</f>
        <v>30</v>
      </c>
      <c r="Y121" s="2">
        <f>+SUM(S121:X121)</f>
        <v>73</v>
      </c>
      <c r="AA121" s="22">
        <f>MAX(S121:W121)</f>
        <v>25</v>
      </c>
      <c r="AB121" s="19">
        <f>SUM(D121:W121)</f>
        <v>93</v>
      </c>
    </row>
    <row r="122" spans="1:28" ht="15.75" x14ac:dyDescent="0.25">
      <c r="A122" s="26">
        <v>117</v>
      </c>
      <c r="B122" s="26">
        <v>201</v>
      </c>
      <c r="C122" s="127" t="s">
        <v>445</v>
      </c>
      <c r="D122" s="7">
        <v>48</v>
      </c>
      <c r="E122" s="7"/>
      <c r="F122" s="7"/>
      <c r="G122" s="7"/>
      <c r="H122" s="7">
        <f>VLOOKUP(C122,Hoja3!A:B,2,FALSE)</f>
        <v>69</v>
      </c>
      <c r="I122" s="7"/>
      <c r="J122" s="7"/>
      <c r="K122" s="7"/>
      <c r="L122" s="7">
        <f>VLOOKUP(C122,Hoja11!A:B,2,FALSE)</f>
        <v>38</v>
      </c>
      <c r="M122" s="7"/>
      <c r="N122" s="7"/>
      <c r="O122" s="7"/>
      <c r="P122" s="7"/>
      <c r="Q122" s="7"/>
      <c r="R122" s="7"/>
      <c r="S122" s="7" t="s">
        <v>129</v>
      </c>
      <c r="T122" s="7">
        <v>25</v>
      </c>
      <c r="U122" s="7" t="s">
        <v>129</v>
      </c>
      <c r="V122" s="7" t="s">
        <v>129</v>
      </c>
      <c r="W122" s="7">
        <f>IFERROR(VLOOKUP(C122,Hoja23!A:H,8,FALSE),"")</f>
        <v>18</v>
      </c>
      <c r="X122" s="10">
        <f>+COUNT(S122:W122)*15+Z122</f>
        <v>30</v>
      </c>
      <c r="Y122" s="2">
        <f>+SUM(S122:X122)</f>
        <v>73</v>
      </c>
      <c r="AA122" s="22">
        <f>MAX(S122:W122)</f>
        <v>25</v>
      </c>
      <c r="AB122" s="19">
        <f>SUM(D122:W122)</f>
        <v>198</v>
      </c>
    </row>
    <row r="123" spans="1:28" ht="15.75" x14ac:dyDescent="0.25">
      <c r="A123" s="26">
        <v>118</v>
      </c>
      <c r="B123" s="26" t="s">
        <v>261</v>
      </c>
      <c r="C123" s="135" t="s">
        <v>781</v>
      </c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7"/>
      <c r="P123" s="7"/>
      <c r="Q123" s="7"/>
      <c r="R123" s="7"/>
      <c r="S123" s="7"/>
      <c r="T123" s="7">
        <v>18</v>
      </c>
      <c r="U123" s="7" t="s">
        <v>129</v>
      </c>
      <c r="V123" s="7">
        <v>25</v>
      </c>
      <c r="W123" s="7"/>
      <c r="X123" s="10">
        <f>+COUNT(S123:W123)*15+Z123</f>
        <v>30</v>
      </c>
      <c r="Y123" s="2">
        <f>+SUM(S123:X123)</f>
        <v>73</v>
      </c>
      <c r="AA123" s="22">
        <f>MAX(R123:V123)</f>
        <v>25</v>
      </c>
      <c r="AB123" s="19">
        <f>SUM(D123:V123)</f>
        <v>43</v>
      </c>
    </row>
    <row r="124" spans="1:28" ht="15.75" x14ac:dyDescent="0.25">
      <c r="A124" s="26">
        <v>119</v>
      </c>
      <c r="B124" s="132"/>
      <c r="C124" s="127" t="s">
        <v>364</v>
      </c>
      <c r="D124" s="7"/>
      <c r="E124" s="7"/>
      <c r="F124" s="7"/>
      <c r="G124" s="7">
        <f>VLOOKUP(C124,Hoja4!B:C,2,FALSE)</f>
        <v>112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 t="s">
        <v>129</v>
      </c>
      <c r="T124" s="7" t="s">
        <v>129</v>
      </c>
      <c r="U124" s="7" t="s">
        <v>129</v>
      </c>
      <c r="V124" s="7" t="s">
        <v>129</v>
      </c>
      <c r="W124" s="7">
        <f>IFERROR(VLOOKUP(C124,Hoja23!A:H,8,FALSE),"")</f>
        <v>47</v>
      </c>
      <c r="X124" s="10">
        <f>+COUNT(S124:W124)*15+Z124</f>
        <v>15</v>
      </c>
      <c r="Y124" s="2">
        <f>+SUM(S124:X124)</f>
        <v>62</v>
      </c>
      <c r="AA124" s="22">
        <f>MAX(S124:W124)</f>
        <v>47</v>
      </c>
      <c r="AB124" s="19">
        <f>SUM(D124:W124)</f>
        <v>159</v>
      </c>
    </row>
    <row r="125" spans="1:28" ht="15.75" x14ac:dyDescent="0.25">
      <c r="A125" s="26">
        <v>120</v>
      </c>
      <c r="B125" s="26" t="s">
        <v>291</v>
      </c>
      <c r="C125" s="127" t="s">
        <v>419</v>
      </c>
      <c r="D125" s="7"/>
      <c r="E125" s="7"/>
      <c r="F125" s="7"/>
      <c r="G125" s="7"/>
      <c r="H125" s="7"/>
      <c r="I125" s="7"/>
      <c r="J125" s="7">
        <v>38</v>
      </c>
      <c r="K125" s="7">
        <f>VLOOKUP(C125,Hoja10!A:B,2,FALSE)</f>
        <v>45</v>
      </c>
      <c r="L125" s="7"/>
      <c r="M125" s="7"/>
      <c r="N125" s="7"/>
      <c r="O125" s="7"/>
      <c r="P125" s="7"/>
      <c r="Q125" s="7"/>
      <c r="R125" s="7"/>
      <c r="S125" s="7" t="s">
        <v>129</v>
      </c>
      <c r="T125" s="7" t="s">
        <v>129</v>
      </c>
      <c r="U125" s="7">
        <v>47</v>
      </c>
      <c r="V125" s="7" t="s">
        <v>129</v>
      </c>
      <c r="W125" s="7"/>
      <c r="X125" s="10">
        <f>+COUNT(S125:W125)*15+Z125</f>
        <v>15</v>
      </c>
      <c r="Y125" s="2">
        <f>+SUM(S125:X125)</f>
        <v>62</v>
      </c>
      <c r="AA125" s="22">
        <f>MAX(R125:V125)</f>
        <v>47</v>
      </c>
      <c r="AB125" s="19">
        <f>SUM(D125:V125)</f>
        <v>130</v>
      </c>
    </row>
    <row r="126" spans="1:28" ht="15.75" x14ac:dyDescent="0.25">
      <c r="A126" s="26">
        <v>121</v>
      </c>
      <c r="B126" s="26" t="s">
        <v>199</v>
      </c>
      <c r="C126" s="127" t="s">
        <v>417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>
        <v>49</v>
      </c>
      <c r="P126" s="7"/>
      <c r="Q126" s="7"/>
      <c r="R126" s="7"/>
      <c r="S126" s="7" t="s">
        <v>129</v>
      </c>
      <c r="T126" s="7" t="s">
        <v>129</v>
      </c>
      <c r="U126" s="7">
        <v>44</v>
      </c>
      <c r="V126" s="7" t="s">
        <v>129</v>
      </c>
      <c r="W126" s="7"/>
      <c r="X126" s="10">
        <f>+COUNT(S126:W126)*15+Z126</f>
        <v>15</v>
      </c>
      <c r="Y126" s="2">
        <f>+SUM(S126:X126)</f>
        <v>59</v>
      </c>
      <c r="AA126" s="22">
        <f>MAX(R126:V126)</f>
        <v>44</v>
      </c>
      <c r="AB126" s="19">
        <f>SUM(D126:V126)</f>
        <v>93</v>
      </c>
    </row>
    <row r="127" spans="1:28" ht="15.75" x14ac:dyDescent="0.25">
      <c r="A127" s="26">
        <v>122</v>
      </c>
      <c r="B127" s="26" t="s">
        <v>337</v>
      </c>
      <c r="C127" s="127" t="s">
        <v>719</v>
      </c>
      <c r="D127" s="7"/>
      <c r="E127" s="7"/>
      <c r="F127" s="7"/>
      <c r="G127" s="7"/>
      <c r="H127" s="7"/>
      <c r="I127" s="7"/>
      <c r="J127" s="7"/>
      <c r="K127" s="7">
        <v>71</v>
      </c>
      <c r="L127" s="7"/>
      <c r="M127" s="7"/>
      <c r="N127" s="7"/>
      <c r="O127" s="7">
        <v>58</v>
      </c>
      <c r="P127" s="7"/>
      <c r="Q127" s="7"/>
      <c r="R127" s="7"/>
      <c r="S127" s="7" t="s">
        <v>129</v>
      </c>
      <c r="T127" s="7" t="s">
        <v>129</v>
      </c>
      <c r="U127" s="7">
        <v>43</v>
      </c>
      <c r="V127" s="7" t="s">
        <v>129</v>
      </c>
      <c r="W127" s="7"/>
      <c r="X127" s="10">
        <f>+COUNT(S127:W127)*15+Z127</f>
        <v>15</v>
      </c>
      <c r="Y127" s="2">
        <f>+SUM(S127:X127)</f>
        <v>58</v>
      </c>
      <c r="AA127" s="22">
        <f>MAX(R127:V127)</f>
        <v>43</v>
      </c>
      <c r="AB127" s="19">
        <f>SUM(D127:V127)</f>
        <v>172</v>
      </c>
    </row>
    <row r="128" spans="1:28" ht="15.75" x14ac:dyDescent="0.25">
      <c r="A128" s="26">
        <v>123</v>
      </c>
      <c r="B128" s="26">
        <v>202</v>
      </c>
      <c r="C128" s="127" t="s">
        <v>740</v>
      </c>
      <c r="D128" s="7"/>
      <c r="E128" s="7"/>
      <c r="F128" s="7"/>
      <c r="G128" s="7"/>
      <c r="H128" s="7"/>
      <c r="I128" s="7"/>
      <c r="J128" s="7"/>
      <c r="K128" s="7"/>
      <c r="L128" s="7"/>
      <c r="M128" s="7">
        <v>70</v>
      </c>
      <c r="N128" s="7">
        <f>VLOOKUP(C128,Hoja13!A:B,2,FALSE)</f>
        <v>0</v>
      </c>
      <c r="O128" s="7">
        <v>44</v>
      </c>
      <c r="P128" s="7">
        <f>VLOOKUP(C128,Hoja15!A:B,2,FALSE)</f>
        <v>103</v>
      </c>
      <c r="Q128" s="7">
        <v>82</v>
      </c>
      <c r="R128" s="7">
        <v>69</v>
      </c>
      <c r="S128" s="7">
        <v>57</v>
      </c>
      <c r="T128" s="7" t="s">
        <v>129</v>
      </c>
      <c r="U128" s="7" t="s">
        <v>129</v>
      </c>
      <c r="V128" s="7" t="s">
        <v>129</v>
      </c>
      <c r="W128" s="7"/>
      <c r="X128" s="10">
        <f>+COUNT(S128:W128)*15+Z128</f>
        <v>0</v>
      </c>
      <c r="Y128" s="2">
        <f>+SUM(S128:X128)</f>
        <v>57</v>
      </c>
      <c r="Z128" s="1">
        <v>-15</v>
      </c>
      <c r="AA128" s="22">
        <f>MAX(R128:V128)</f>
        <v>69</v>
      </c>
      <c r="AB128" s="19">
        <f>SUM(D128:V128)</f>
        <v>425</v>
      </c>
    </row>
    <row r="129" spans="1:28" ht="15.75" x14ac:dyDescent="0.25">
      <c r="A129" s="26">
        <v>124</v>
      </c>
      <c r="B129" s="26" t="s">
        <v>629</v>
      </c>
      <c r="C129" s="135" t="s">
        <v>752</v>
      </c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7">
        <v>47</v>
      </c>
      <c r="P129" s="7"/>
      <c r="Q129" s="7"/>
      <c r="R129" s="7"/>
      <c r="S129" s="7" t="s">
        <v>129</v>
      </c>
      <c r="T129" s="7" t="s">
        <v>129</v>
      </c>
      <c r="U129" s="7">
        <v>41</v>
      </c>
      <c r="V129" s="7" t="s">
        <v>129</v>
      </c>
      <c r="W129" s="7"/>
      <c r="X129" s="10">
        <f>+COUNT(S129:W129)*15+Z129</f>
        <v>15</v>
      </c>
      <c r="Y129" s="2">
        <f>+SUM(S129:X129)</f>
        <v>56</v>
      </c>
      <c r="AA129" s="22">
        <f>MAX(R129:V129)</f>
        <v>41</v>
      </c>
      <c r="AB129" s="19">
        <f>SUM(D129:V129)</f>
        <v>88</v>
      </c>
    </row>
    <row r="130" spans="1:28" ht="16.5" customHeight="1" x14ac:dyDescent="0.25">
      <c r="A130" s="26">
        <v>125</v>
      </c>
      <c r="B130" s="26" t="s">
        <v>257</v>
      </c>
      <c r="C130" s="127" t="s">
        <v>455</v>
      </c>
      <c r="D130" s="7"/>
      <c r="E130" s="7">
        <v>69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>
        <v>48</v>
      </c>
      <c r="R130" s="7"/>
      <c r="S130" s="7" t="s">
        <v>129</v>
      </c>
      <c r="T130" s="7" t="s">
        <v>129</v>
      </c>
      <c r="U130" s="7">
        <v>39</v>
      </c>
      <c r="V130" s="7" t="s">
        <v>129</v>
      </c>
      <c r="W130" s="7"/>
      <c r="X130" s="10">
        <f>+COUNT(S130:W130)*15+Z130</f>
        <v>15</v>
      </c>
      <c r="Y130" s="2">
        <f>+SUM(S130:X130)</f>
        <v>54</v>
      </c>
      <c r="AA130" s="22">
        <f>MAX(R130:V130)</f>
        <v>39</v>
      </c>
      <c r="AB130" s="19">
        <f>SUM(D130:V130)</f>
        <v>156</v>
      </c>
    </row>
    <row r="131" spans="1:28" ht="16.5" customHeight="1" x14ac:dyDescent="0.25">
      <c r="A131" s="26">
        <v>126</v>
      </c>
      <c r="B131" s="26" t="s">
        <v>195</v>
      </c>
      <c r="C131" s="127" t="s">
        <v>744</v>
      </c>
      <c r="D131" s="7"/>
      <c r="E131" s="7"/>
      <c r="F131" s="7"/>
      <c r="G131" s="7">
        <v>25</v>
      </c>
      <c r="H131" s="7"/>
      <c r="I131" s="7"/>
      <c r="J131" s="7"/>
      <c r="K131" s="7"/>
      <c r="L131" s="7"/>
      <c r="M131" s="7"/>
      <c r="N131" s="7">
        <f>VLOOKUP(C131,Hoja13!A:B,2,FALSE)</f>
        <v>25</v>
      </c>
      <c r="O131" s="7"/>
      <c r="P131" s="7">
        <f>VLOOKUP(C131,Hoja15!A:B,2,FALSE)</f>
        <v>25</v>
      </c>
      <c r="Q131" s="7"/>
      <c r="R131" s="7"/>
      <c r="S131" s="7">
        <v>38</v>
      </c>
      <c r="T131" s="7" t="s">
        <v>129</v>
      </c>
      <c r="U131" s="7" t="s">
        <v>129</v>
      </c>
      <c r="V131" s="7" t="s">
        <v>129</v>
      </c>
      <c r="W131" s="7"/>
      <c r="X131" s="10">
        <f>+COUNT(S131:W131)*15+Z131</f>
        <v>15</v>
      </c>
      <c r="Y131" s="2">
        <f>+SUM(S131:X131)</f>
        <v>53</v>
      </c>
      <c r="AA131" s="22">
        <f>MAX(R131:V131)</f>
        <v>38</v>
      </c>
      <c r="AB131" s="19">
        <f>SUM(D131:V131)</f>
        <v>113</v>
      </c>
    </row>
    <row r="132" spans="1:28" ht="16.5" customHeight="1" x14ac:dyDescent="0.25">
      <c r="A132" s="26">
        <v>127</v>
      </c>
      <c r="B132" s="26" t="s">
        <v>339</v>
      </c>
      <c r="C132" s="127" t="s">
        <v>386</v>
      </c>
      <c r="D132" s="7">
        <v>36</v>
      </c>
      <c r="E132" s="7"/>
      <c r="F132" s="7"/>
      <c r="G132" s="7">
        <f>VLOOKUP(C132,Hoja4!B:C,2,FALSE)</f>
        <v>59</v>
      </c>
      <c r="H132" s="7"/>
      <c r="I132" s="7"/>
      <c r="J132" s="7"/>
      <c r="K132" s="7"/>
      <c r="L132" s="7">
        <f>VLOOKUP(C132,Hoja11!A:B,2,FALSE)</f>
        <v>35</v>
      </c>
      <c r="M132" s="7"/>
      <c r="N132" s="7"/>
      <c r="O132" s="7"/>
      <c r="P132" s="7"/>
      <c r="Q132" s="7"/>
      <c r="R132" s="7"/>
      <c r="S132" s="7" t="s">
        <v>129</v>
      </c>
      <c r="T132" s="7" t="s">
        <v>129</v>
      </c>
      <c r="U132" s="7" t="s">
        <v>129</v>
      </c>
      <c r="V132" s="7" t="s">
        <v>129</v>
      </c>
      <c r="W132" s="7">
        <f>IFERROR(VLOOKUP(C132,Hoja23!A:H,8,FALSE),"")</f>
        <v>37</v>
      </c>
      <c r="X132" s="10">
        <f>+COUNT(S132:W132)*15+Z132</f>
        <v>15</v>
      </c>
      <c r="Y132" s="2">
        <f>+SUM(S132:X132)</f>
        <v>52</v>
      </c>
      <c r="AA132" s="22">
        <f>MAX(S132:W132)</f>
        <v>37</v>
      </c>
      <c r="AB132" s="19">
        <f>SUM(D132:W132)</f>
        <v>167</v>
      </c>
    </row>
    <row r="133" spans="1:28" ht="16.5" customHeight="1" x14ac:dyDescent="0.25">
      <c r="A133" s="26">
        <v>128</v>
      </c>
      <c r="B133" s="26" t="s">
        <v>410</v>
      </c>
      <c r="C133" s="127" t="s">
        <v>766</v>
      </c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7"/>
      <c r="P133" s="7"/>
      <c r="Q133" s="7">
        <v>40</v>
      </c>
      <c r="R133" s="7">
        <v>25</v>
      </c>
      <c r="S133" s="7">
        <v>37</v>
      </c>
      <c r="T133" s="7" t="s">
        <v>129</v>
      </c>
      <c r="U133" s="7" t="s">
        <v>129</v>
      </c>
      <c r="V133" s="7" t="s">
        <v>129</v>
      </c>
      <c r="W133" s="7"/>
      <c r="X133" s="10">
        <f>+COUNT(S133:W133)*15+Z133</f>
        <v>15</v>
      </c>
      <c r="Y133" s="2">
        <f>+SUM(S133:X133)</f>
        <v>52</v>
      </c>
      <c r="AA133" s="22">
        <f>MAX(R133:V133)</f>
        <v>37</v>
      </c>
      <c r="AB133" s="19">
        <f>SUM(D133:V133)</f>
        <v>102</v>
      </c>
    </row>
    <row r="134" spans="1:28" ht="16.5" customHeight="1" x14ac:dyDescent="0.25">
      <c r="A134" s="26">
        <v>129</v>
      </c>
      <c r="B134" s="26" t="s">
        <v>488</v>
      </c>
      <c r="C134" s="127" t="s">
        <v>443</v>
      </c>
      <c r="D134" s="7">
        <v>25</v>
      </c>
      <c r="E134" s="7"/>
      <c r="F134" s="7"/>
      <c r="G134" s="7"/>
      <c r="H134" s="7">
        <f>VLOOKUP(C134,Hoja3!A:B,2,FALSE)</f>
        <v>43</v>
      </c>
      <c r="I134" s="7"/>
      <c r="J134" s="7"/>
      <c r="K134" s="7"/>
      <c r="L134" s="7">
        <f>VLOOKUP(C134,Hoja11!A:B,2,FALSE)</f>
        <v>70</v>
      </c>
      <c r="M134" s="7"/>
      <c r="N134" s="7">
        <f>VLOOKUP(C134,Hoja13!A:B,2,FALSE)</f>
        <v>25</v>
      </c>
      <c r="O134" s="7"/>
      <c r="P134" s="7"/>
      <c r="Q134" s="7"/>
      <c r="R134" s="7"/>
      <c r="S134" s="7" t="s">
        <v>129</v>
      </c>
      <c r="T134" s="7" t="s">
        <v>129</v>
      </c>
      <c r="U134" s="7" t="s">
        <v>129</v>
      </c>
      <c r="V134" s="7" t="s">
        <v>129</v>
      </c>
      <c r="W134" s="7">
        <f>IFERROR(VLOOKUP(C134,Hoja23!A:H,8,FALSE),"")</f>
        <v>36</v>
      </c>
      <c r="X134" s="10">
        <f>+COUNT(S134:W134)*15+Z134</f>
        <v>15</v>
      </c>
      <c r="Y134" s="2">
        <f>+SUM(S134:X134)</f>
        <v>51</v>
      </c>
      <c r="AA134" s="22">
        <f>MAX(S134:W134)</f>
        <v>36</v>
      </c>
      <c r="AB134" s="19">
        <f>SUM(D134:W134)</f>
        <v>199</v>
      </c>
    </row>
    <row r="135" spans="1:28" ht="16.5" customHeight="1" x14ac:dyDescent="0.25">
      <c r="A135" s="26">
        <v>130</v>
      </c>
      <c r="B135" s="26" t="s">
        <v>426</v>
      </c>
      <c r="C135" s="136" t="s">
        <v>785</v>
      </c>
      <c r="D135" s="7"/>
      <c r="E135" s="7"/>
      <c r="F135" s="7"/>
      <c r="G135" s="7"/>
      <c r="H135" s="7"/>
      <c r="I135" s="7"/>
      <c r="J135" s="133"/>
      <c r="K135" s="133"/>
      <c r="L135" s="133"/>
      <c r="M135" s="133"/>
      <c r="N135" s="133"/>
      <c r="O135" s="133"/>
      <c r="P135" s="7"/>
      <c r="Q135" s="7"/>
      <c r="R135" s="7"/>
      <c r="S135" s="7" t="s">
        <v>129</v>
      </c>
      <c r="T135" s="7" t="s">
        <v>129</v>
      </c>
      <c r="U135" s="7">
        <v>36</v>
      </c>
      <c r="V135" s="7" t="s">
        <v>129</v>
      </c>
      <c r="W135" s="7"/>
      <c r="X135" s="10">
        <f>+COUNT(S135:W135)*15+Z135</f>
        <v>15</v>
      </c>
      <c r="Y135" s="2">
        <f>+SUM(S135:X135)</f>
        <v>51</v>
      </c>
      <c r="AA135" s="22">
        <f>MAX(R135:V135)</f>
        <v>36</v>
      </c>
      <c r="AB135" s="19">
        <f>SUM(D135:V135)</f>
        <v>36</v>
      </c>
    </row>
    <row r="136" spans="1:28" ht="16.5" customHeight="1" x14ac:dyDescent="0.25">
      <c r="A136" s="26">
        <v>131</v>
      </c>
      <c r="B136" s="26"/>
      <c r="C136" s="127" t="s">
        <v>354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>
        <f>VLOOKUP(C136,Hoja13!A:B,2,FALSE)</f>
        <v>39</v>
      </c>
      <c r="O136" s="7"/>
      <c r="P136" s="7"/>
      <c r="Q136" s="7"/>
      <c r="R136" s="7"/>
      <c r="S136" s="7" t="s">
        <v>129</v>
      </c>
      <c r="T136" s="7">
        <v>35</v>
      </c>
      <c r="U136" s="7" t="s">
        <v>129</v>
      </c>
      <c r="V136" s="7" t="s">
        <v>129</v>
      </c>
      <c r="W136" s="7"/>
      <c r="X136" s="10">
        <f>+COUNT(S136:W136)*15+Z136</f>
        <v>15</v>
      </c>
      <c r="Y136" s="2">
        <f>+SUM(S136:X136)</f>
        <v>50</v>
      </c>
      <c r="AA136" s="22">
        <f>MAX(R136:V136)</f>
        <v>35</v>
      </c>
      <c r="AB136" s="19">
        <f>SUM(D136:V136)</f>
        <v>74</v>
      </c>
    </row>
    <row r="137" spans="1:28" ht="15.75" x14ac:dyDescent="0.25">
      <c r="A137" s="26">
        <v>132</v>
      </c>
      <c r="B137" s="26" t="s">
        <v>511</v>
      </c>
      <c r="C137" s="127" t="s">
        <v>459</v>
      </c>
      <c r="D137" s="7"/>
      <c r="E137" s="7"/>
      <c r="F137" s="7"/>
      <c r="G137" s="7">
        <f>VLOOKUP(C137,Hoja4!B:C,2,FALSE)</f>
        <v>65</v>
      </c>
      <c r="H137" s="7"/>
      <c r="I137" s="7"/>
      <c r="J137" s="7"/>
      <c r="K137" s="7"/>
      <c r="L137" s="7"/>
      <c r="M137" s="7"/>
      <c r="N137" s="7"/>
      <c r="O137" s="7"/>
      <c r="P137" s="7">
        <f>VLOOKUP(C137,Hoja15!A:B,2,FALSE)</f>
        <v>47</v>
      </c>
      <c r="Q137" s="7"/>
      <c r="R137" s="7"/>
      <c r="S137" s="7">
        <v>34</v>
      </c>
      <c r="T137" s="7" t="s">
        <v>129</v>
      </c>
      <c r="U137" s="7" t="s">
        <v>129</v>
      </c>
      <c r="V137" s="7" t="s">
        <v>129</v>
      </c>
      <c r="W137" s="7"/>
      <c r="X137" s="10">
        <f>+COUNT(S137:W137)*15+Z137</f>
        <v>15</v>
      </c>
      <c r="Y137" s="2">
        <f>+SUM(S137:X137)</f>
        <v>49</v>
      </c>
      <c r="AA137" s="22">
        <f>MAX(R137:V137)</f>
        <v>34</v>
      </c>
      <c r="AB137" s="19">
        <f>SUM(D137:V137)</f>
        <v>146</v>
      </c>
    </row>
    <row r="138" spans="1:28" ht="15.75" x14ac:dyDescent="0.25">
      <c r="A138" s="26">
        <v>133</v>
      </c>
      <c r="B138" s="26" t="s">
        <v>424</v>
      </c>
      <c r="C138" s="127" t="s">
        <v>362</v>
      </c>
      <c r="D138" s="7"/>
      <c r="E138" s="7"/>
      <c r="F138" s="7">
        <v>59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>
        <v>71</v>
      </c>
      <c r="S138" s="7" t="s">
        <v>129</v>
      </c>
      <c r="T138" s="7" t="s">
        <v>129</v>
      </c>
      <c r="U138" s="7" t="s">
        <v>129</v>
      </c>
      <c r="V138" s="7">
        <v>25</v>
      </c>
      <c r="W138" s="7"/>
      <c r="X138" s="10">
        <f>+COUNT(S138:W138)*15+Z138</f>
        <v>15</v>
      </c>
      <c r="Y138" s="2">
        <f>+SUM(S138:X138)</f>
        <v>40</v>
      </c>
      <c r="AA138" s="22">
        <f>MAX(R138:V138)</f>
        <v>71</v>
      </c>
      <c r="AB138" s="19">
        <f>SUM(D138:V138)</f>
        <v>155</v>
      </c>
    </row>
    <row r="139" spans="1:28" ht="15.75" x14ac:dyDescent="0.25">
      <c r="A139" s="26">
        <v>134</v>
      </c>
      <c r="B139" s="26">
        <v>203</v>
      </c>
      <c r="C139" s="127" t="s">
        <v>407</v>
      </c>
      <c r="D139" s="7">
        <v>46</v>
      </c>
      <c r="E139" s="7"/>
      <c r="F139" s="7">
        <v>25</v>
      </c>
      <c r="G139" s="7">
        <f>VLOOKUP(C139,Hoja4!B:C,2,FALSE)</f>
        <v>43</v>
      </c>
      <c r="H139" s="7">
        <f>VLOOKUP(C139,Hoja3!A:B,2,FALSE)</f>
        <v>59</v>
      </c>
      <c r="I139" s="7">
        <v>42</v>
      </c>
      <c r="J139" s="7"/>
      <c r="K139" s="7"/>
      <c r="L139" s="7">
        <f>VLOOKUP(C139,Hoja11!A:B,2,FALSE)</f>
        <v>42</v>
      </c>
      <c r="M139" s="7"/>
      <c r="N139" s="7">
        <f>VLOOKUP(C139,Hoja13!A:B,2,FALSE)</f>
        <v>41</v>
      </c>
      <c r="O139" s="7"/>
      <c r="P139" s="7">
        <f>VLOOKUP(C139,Hoja15!A:B,2,FALSE)</f>
        <v>39</v>
      </c>
      <c r="Q139" s="7"/>
      <c r="R139" s="7"/>
      <c r="S139" s="7" t="s">
        <v>129</v>
      </c>
      <c r="T139" s="7">
        <v>25</v>
      </c>
      <c r="U139" s="7" t="s">
        <v>129</v>
      </c>
      <c r="V139" s="7" t="s">
        <v>129</v>
      </c>
      <c r="W139" s="7" t="str">
        <f>IFERROR(VLOOKUP(C139,Hoja23!A:H,8,FALSE),"")</f>
        <v/>
      </c>
      <c r="X139" s="10">
        <f>+COUNT(S139:W139)*15+Z139</f>
        <v>15</v>
      </c>
      <c r="Y139" s="2">
        <f>+SUM(S139:X139)</f>
        <v>40</v>
      </c>
      <c r="AA139" s="22">
        <f>MAX(S139:W139)</f>
        <v>25</v>
      </c>
      <c r="AB139" s="19">
        <f>SUM(D139:W139)</f>
        <v>362</v>
      </c>
    </row>
    <row r="140" spans="1:28" ht="15.75" x14ac:dyDescent="0.25">
      <c r="A140" s="26">
        <v>135</v>
      </c>
      <c r="B140" s="26" t="s">
        <v>194</v>
      </c>
      <c r="C140" s="127" t="s">
        <v>384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 t="s">
        <v>129</v>
      </c>
      <c r="T140" s="7" t="s">
        <v>129</v>
      </c>
      <c r="U140" s="7" t="s">
        <v>129</v>
      </c>
      <c r="V140" s="7" t="s">
        <v>129</v>
      </c>
      <c r="W140" s="7">
        <f>IFERROR(VLOOKUP(C140,Hoja23!A:H,8,FALSE),"")</f>
        <v>25</v>
      </c>
      <c r="X140" s="10">
        <f>+COUNT(S140:W140)*15+Z140</f>
        <v>15</v>
      </c>
      <c r="Y140" s="2">
        <f>+SUM(S140:X140)</f>
        <v>40</v>
      </c>
      <c r="AA140" s="22">
        <f>MAX(S140:W140)</f>
        <v>25</v>
      </c>
      <c r="AB140" s="19">
        <f>SUM(D140:W140)</f>
        <v>25</v>
      </c>
    </row>
    <row r="141" spans="1:28" ht="15.75" x14ac:dyDescent="0.25">
      <c r="A141" s="26">
        <v>136</v>
      </c>
      <c r="B141" s="26" t="s">
        <v>576</v>
      </c>
      <c r="C141" s="127" t="s">
        <v>648</v>
      </c>
      <c r="D141" s="7"/>
      <c r="E141" s="7"/>
      <c r="F141" s="7"/>
      <c r="G141" s="7"/>
      <c r="H141" s="7">
        <v>42</v>
      </c>
      <c r="I141" s="7">
        <v>82</v>
      </c>
      <c r="J141" s="7"/>
      <c r="K141" s="7"/>
      <c r="L141" s="7">
        <f>VLOOKUP(C141,Hoja11!A:B,2,FALSE)</f>
        <v>59</v>
      </c>
      <c r="M141" s="7"/>
      <c r="N141" s="7">
        <f>VLOOKUP(C141,Hoja13!A:B,2,FALSE)</f>
        <v>36</v>
      </c>
      <c r="O141" s="7"/>
      <c r="P141" s="7">
        <f>VLOOKUP(C141,Hoja15!A:B,2,FALSE)</f>
        <v>85</v>
      </c>
      <c r="Q141" s="7"/>
      <c r="R141" s="7"/>
      <c r="S141" s="7">
        <v>25</v>
      </c>
      <c r="T141" s="7" t="s">
        <v>129</v>
      </c>
      <c r="U141" s="7" t="s">
        <v>129</v>
      </c>
      <c r="V141" s="7" t="s">
        <v>129</v>
      </c>
      <c r="W141" s="7"/>
      <c r="X141" s="10">
        <f>+COUNT(S141:W141)*15+Z141</f>
        <v>15</v>
      </c>
      <c r="Y141" s="2">
        <f>+SUM(S141:X141)</f>
        <v>40</v>
      </c>
      <c r="AA141" s="22">
        <f>MAX(R141:V141)</f>
        <v>25</v>
      </c>
      <c r="AB141" s="19">
        <f>SUM(D141:V141)</f>
        <v>329</v>
      </c>
    </row>
    <row r="142" spans="1:28" ht="15.75" x14ac:dyDescent="0.25">
      <c r="A142" s="26">
        <v>137</v>
      </c>
      <c r="B142" s="26" t="s">
        <v>263</v>
      </c>
      <c r="C142" s="127" t="s">
        <v>366</v>
      </c>
      <c r="D142" s="7">
        <v>43</v>
      </c>
      <c r="E142" s="7"/>
      <c r="F142" s="7">
        <v>25</v>
      </c>
      <c r="G142" s="7"/>
      <c r="H142" s="7"/>
      <c r="I142" s="7"/>
      <c r="J142" s="7"/>
      <c r="K142" s="7"/>
      <c r="L142" s="7"/>
      <c r="M142" s="7"/>
      <c r="N142" s="7"/>
      <c r="O142" s="7"/>
      <c r="P142" s="7">
        <f>VLOOKUP(C142,Hoja15!A:B,2,FALSE)</f>
        <v>45</v>
      </c>
      <c r="Q142" s="7"/>
      <c r="R142" s="7"/>
      <c r="S142" s="7">
        <v>25</v>
      </c>
      <c r="T142" s="7" t="s">
        <v>129</v>
      </c>
      <c r="U142" s="7" t="s">
        <v>129</v>
      </c>
      <c r="V142" s="7" t="s">
        <v>129</v>
      </c>
      <c r="W142" s="7"/>
      <c r="X142" s="10">
        <f>+COUNT(S142:W142)*15+Z142</f>
        <v>15</v>
      </c>
      <c r="Y142" s="2">
        <f>+SUM(S142:X142)</f>
        <v>40</v>
      </c>
      <c r="AA142" s="22">
        <f>MAX(R142:V142)</f>
        <v>25</v>
      </c>
      <c r="AB142" s="19">
        <f>SUM(D142:V142)</f>
        <v>138</v>
      </c>
    </row>
    <row r="143" spans="1:28" ht="15.75" x14ac:dyDescent="0.25">
      <c r="A143" s="26">
        <v>138</v>
      </c>
      <c r="B143" s="26"/>
      <c r="C143" s="127" t="s">
        <v>370</v>
      </c>
      <c r="D143" s="7"/>
      <c r="E143" s="7"/>
      <c r="F143" s="7"/>
      <c r="G143" s="7">
        <f>VLOOKUP(C143,Hoja4!B:C,2,FALSE)</f>
        <v>25</v>
      </c>
      <c r="H143" s="7"/>
      <c r="I143" s="7"/>
      <c r="J143" s="7"/>
      <c r="K143" s="7"/>
      <c r="L143" s="7"/>
      <c r="M143" s="7"/>
      <c r="N143" s="7">
        <f>VLOOKUP(C143,Hoja13!A:B,2,FALSE)</f>
        <v>106</v>
      </c>
      <c r="O143" s="7"/>
      <c r="P143" s="7">
        <f>VLOOKUP(C143,Hoja15!A:B,2,FALSE)</f>
        <v>44</v>
      </c>
      <c r="Q143" s="7"/>
      <c r="R143" s="7"/>
      <c r="S143" s="7" t="s">
        <v>129</v>
      </c>
      <c r="T143" s="7">
        <v>25</v>
      </c>
      <c r="U143" s="7" t="s">
        <v>129</v>
      </c>
      <c r="V143" s="7" t="s">
        <v>129</v>
      </c>
      <c r="W143" s="7"/>
      <c r="X143" s="10">
        <f>+COUNT(S143:W143)*15+Z143</f>
        <v>15</v>
      </c>
      <c r="Y143" s="2">
        <f>+SUM(S143:X143)</f>
        <v>40</v>
      </c>
      <c r="AA143" s="22">
        <f>MAX(R143:V143)</f>
        <v>25</v>
      </c>
      <c r="AB143" s="19">
        <f>SUM(D143:V143)</f>
        <v>200</v>
      </c>
    </row>
    <row r="144" spans="1:28" ht="15.75" x14ac:dyDescent="0.25">
      <c r="A144" s="26">
        <v>139</v>
      </c>
      <c r="B144" s="26" t="s">
        <v>247</v>
      </c>
      <c r="C144" s="135" t="s">
        <v>782</v>
      </c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7"/>
      <c r="P144" s="7"/>
      <c r="Q144" s="7"/>
      <c r="R144" s="7"/>
      <c r="S144" s="7"/>
      <c r="T144" s="7">
        <v>25</v>
      </c>
      <c r="U144" s="7" t="s">
        <v>129</v>
      </c>
      <c r="V144" s="7" t="s">
        <v>129</v>
      </c>
      <c r="W144" s="7"/>
      <c r="X144" s="10">
        <f>+COUNT(S144:W144)*15+Z144</f>
        <v>15</v>
      </c>
      <c r="Y144" s="2">
        <f>+SUM(S144:X144)</f>
        <v>40</v>
      </c>
      <c r="AA144" s="22">
        <f>MAX(R144:V144)</f>
        <v>25</v>
      </c>
      <c r="AB144" s="19">
        <f>SUM(D144:V144)</f>
        <v>25</v>
      </c>
    </row>
    <row r="145" spans="1:28" ht="15.75" x14ac:dyDescent="0.25">
      <c r="A145" s="26">
        <v>140</v>
      </c>
      <c r="B145" s="26" t="s">
        <v>215</v>
      </c>
      <c r="C145" s="127" t="s">
        <v>783</v>
      </c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7"/>
      <c r="P145" s="7"/>
      <c r="Q145" s="7"/>
      <c r="R145" s="7"/>
      <c r="S145" s="7"/>
      <c r="T145" s="7">
        <v>25</v>
      </c>
      <c r="U145" s="7" t="s">
        <v>129</v>
      </c>
      <c r="V145" s="7" t="s">
        <v>129</v>
      </c>
      <c r="W145" s="7"/>
      <c r="X145" s="10">
        <f>+COUNT(S145:W145)*15+Z145</f>
        <v>15</v>
      </c>
      <c r="Y145" s="2">
        <f>+SUM(S145:X145)</f>
        <v>40</v>
      </c>
      <c r="AA145" s="22">
        <f>MAX(R145:V145)</f>
        <v>25</v>
      </c>
      <c r="AB145" s="19">
        <f>SUM(D145:V145)</f>
        <v>25</v>
      </c>
    </row>
    <row r="146" spans="1:28" ht="15.75" x14ac:dyDescent="0.25">
      <c r="A146" s="26">
        <v>141</v>
      </c>
      <c r="B146" s="26" t="s">
        <v>265</v>
      </c>
      <c r="C146" s="127" t="s">
        <v>431</v>
      </c>
      <c r="D146" s="7"/>
      <c r="E146" s="7"/>
      <c r="F146" s="7"/>
      <c r="G146" s="7"/>
      <c r="H146" s="7"/>
      <c r="I146" s="7"/>
      <c r="J146" s="7"/>
      <c r="K146" s="7"/>
      <c r="L146" s="7"/>
      <c r="M146" s="7">
        <f>VLOOKUP(C146,Hoja12!A:B,2,FALSE)</f>
        <v>68</v>
      </c>
      <c r="N146" s="7">
        <f>VLOOKUP(C146,Hoja13!A:B,2,FALSE)</f>
        <v>25</v>
      </c>
      <c r="O146" s="7">
        <v>34</v>
      </c>
      <c r="P146" s="7"/>
      <c r="Q146" s="7">
        <v>66</v>
      </c>
      <c r="R146" s="7"/>
      <c r="S146" s="7" t="s">
        <v>129</v>
      </c>
      <c r="T146" s="7" t="s">
        <v>129</v>
      </c>
      <c r="U146" s="7">
        <v>25</v>
      </c>
      <c r="V146" s="7" t="s">
        <v>129</v>
      </c>
      <c r="W146" s="7"/>
      <c r="X146" s="10">
        <f>+COUNT(S146:W146)*15+Z146</f>
        <v>15</v>
      </c>
      <c r="Y146" s="2">
        <f>+SUM(S146:X146)</f>
        <v>40</v>
      </c>
      <c r="AA146" s="22">
        <f>MAX(R146:V146)</f>
        <v>25</v>
      </c>
      <c r="AB146" s="19">
        <f>SUM(D146:V146)</f>
        <v>218</v>
      </c>
    </row>
    <row r="147" spans="1:28" ht="15.75" x14ac:dyDescent="0.25">
      <c r="A147" s="26">
        <v>142</v>
      </c>
      <c r="B147" s="26"/>
      <c r="C147" s="127" t="s">
        <v>453</v>
      </c>
      <c r="D147" s="7"/>
      <c r="E147" s="7">
        <v>89</v>
      </c>
      <c r="F147" s="7"/>
      <c r="G147" s="7"/>
      <c r="H147" s="7"/>
      <c r="I147" s="7"/>
      <c r="J147" s="7">
        <v>49</v>
      </c>
      <c r="K147" s="7">
        <f>VLOOKUP(C147,Hoja10!A:B,2,FALSE)</f>
        <v>116</v>
      </c>
      <c r="L147" s="7"/>
      <c r="M147" s="7"/>
      <c r="N147" s="7"/>
      <c r="O147" s="7">
        <v>45</v>
      </c>
      <c r="P147" s="7"/>
      <c r="Q147" s="7"/>
      <c r="R147" s="7"/>
      <c r="S147" s="7" t="s">
        <v>129</v>
      </c>
      <c r="T147" s="7" t="s">
        <v>129</v>
      </c>
      <c r="U147" s="7">
        <v>25</v>
      </c>
      <c r="V147" s="7" t="s">
        <v>129</v>
      </c>
      <c r="W147" s="7"/>
      <c r="X147" s="10">
        <f>+COUNT(S147:W147)*15+Z147</f>
        <v>15</v>
      </c>
      <c r="Y147" s="2">
        <f>+SUM(S147:X147)</f>
        <v>40</v>
      </c>
      <c r="AA147" s="22">
        <f>MAX(R147:V147)</f>
        <v>25</v>
      </c>
      <c r="AB147" s="19">
        <f>SUM(D147:V147)</f>
        <v>324</v>
      </c>
    </row>
    <row r="148" spans="1:28" ht="15.75" x14ac:dyDescent="0.25">
      <c r="A148" s="26">
        <v>143</v>
      </c>
      <c r="B148" s="26" t="s">
        <v>267</v>
      </c>
      <c r="C148" s="127" t="s">
        <v>360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>
        <v>25</v>
      </c>
      <c r="P148" s="7"/>
      <c r="Q148" s="7"/>
      <c r="R148" s="7"/>
      <c r="S148" s="7" t="s">
        <v>129</v>
      </c>
      <c r="T148" s="7" t="s">
        <v>129</v>
      </c>
      <c r="U148" s="7">
        <v>25</v>
      </c>
      <c r="V148" s="7" t="s">
        <v>129</v>
      </c>
      <c r="W148" s="7"/>
      <c r="X148" s="10">
        <f>+COUNT(S148:W148)*15+Z148</f>
        <v>15</v>
      </c>
      <c r="Y148" s="2">
        <f>+SUM(S148:X148)</f>
        <v>40</v>
      </c>
      <c r="AA148" s="22">
        <f>MAX(R148:V148)</f>
        <v>25</v>
      </c>
      <c r="AB148" s="19">
        <f>SUM(D148:V148)</f>
        <v>50</v>
      </c>
    </row>
    <row r="149" spans="1:28" ht="15.75" x14ac:dyDescent="0.25">
      <c r="A149" s="26">
        <v>144</v>
      </c>
      <c r="B149" s="26" t="s">
        <v>314</v>
      </c>
      <c r="C149" s="127" t="s">
        <v>748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>
        <v>25</v>
      </c>
      <c r="P149" s="7"/>
      <c r="Q149" s="7"/>
      <c r="R149" s="7"/>
      <c r="S149" s="7" t="s">
        <v>129</v>
      </c>
      <c r="T149" s="7" t="s">
        <v>129</v>
      </c>
      <c r="U149" s="7">
        <v>25</v>
      </c>
      <c r="V149" s="7" t="s">
        <v>129</v>
      </c>
      <c r="W149" s="7"/>
      <c r="X149" s="10">
        <f>+COUNT(S149:W149)*15+Z149</f>
        <v>15</v>
      </c>
      <c r="Y149" s="2">
        <f>+SUM(S149:X149)</f>
        <v>40</v>
      </c>
      <c r="AA149" s="22">
        <f>MAX(R149:V149)</f>
        <v>25</v>
      </c>
      <c r="AB149" s="19">
        <f>SUM(D149:V149)</f>
        <v>50</v>
      </c>
    </row>
    <row r="150" spans="1:28" ht="15.75" x14ac:dyDescent="0.25">
      <c r="A150" s="26">
        <v>145</v>
      </c>
      <c r="B150" s="26" t="s">
        <v>480</v>
      </c>
      <c r="C150" s="127" t="s">
        <v>633</v>
      </c>
      <c r="D150" s="7"/>
      <c r="E150" s="7">
        <v>25</v>
      </c>
      <c r="F150" s="7"/>
      <c r="G150" s="7"/>
      <c r="H150" s="7"/>
      <c r="I150" s="7"/>
      <c r="J150" s="7">
        <v>43</v>
      </c>
      <c r="K150" s="7">
        <f>VLOOKUP(C150,Hoja10!A:B,2,FALSE)</f>
        <v>70</v>
      </c>
      <c r="L150" s="7"/>
      <c r="M150" s="7"/>
      <c r="N150" s="7"/>
      <c r="O150" s="7"/>
      <c r="P150" s="7"/>
      <c r="Q150" s="7"/>
      <c r="R150" s="7"/>
      <c r="S150" s="7" t="s">
        <v>129</v>
      </c>
      <c r="T150" s="7" t="s">
        <v>129</v>
      </c>
      <c r="U150" s="7">
        <v>25</v>
      </c>
      <c r="V150" s="7" t="s">
        <v>129</v>
      </c>
      <c r="W150" s="7"/>
      <c r="X150" s="10">
        <f>+COUNT(S150:W150)*15+Z150</f>
        <v>15</v>
      </c>
      <c r="Y150" s="2">
        <f>+SUM(S150:X150)</f>
        <v>40</v>
      </c>
      <c r="AA150" s="22">
        <f>MAX(R150:V150)</f>
        <v>25</v>
      </c>
      <c r="AB150" s="19">
        <f>SUM(D150:V150)</f>
        <v>163</v>
      </c>
    </row>
    <row r="151" spans="1:28" ht="15.75" x14ac:dyDescent="0.25">
      <c r="A151" s="26">
        <v>146</v>
      </c>
      <c r="B151" s="26" t="s">
        <v>259</v>
      </c>
      <c r="C151" s="127" t="s">
        <v>447</v>
      </c>
      <c r="D151" s="7"/>
      <c r="E151" s="7">
        <v>39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 t="s">
        <v>129</v>
      </c>
      <c r="T151" s="7" t="s">
        <v>129</v>
      </c>
      <c r="U151" s="7">
        <v>25</v>
      </c>
      <c r="V151" s="7" t="s">
        <v>129</v>
      </c>
      <c r="W151" s="7"/>
      <c r="X151" s="10">
        <f>+COUNT(S151:W151)*15+Z151</f>
        <v>15</v>
      </c>
      <c r="Y151" s="2">
        <f>+SUM(S151:X151)</f>
        <v>40</v>
      </c>
      <c r="AA151" s="22">
        <f>MAX(R151:V151)</f>
        <v>25</v>
      </c>
      <c r="AB151" s="19">
        <f>SUM(D151:V151)</f>
        <v>64</v>
      </c>
    </row>
    <row r="152" spans="1:28" ht="15.75" x14ac:dyDescent="0.25">
      <c r="A152" s="26">
        <v>147</v>
      </c>
      <c r="B152" s="26" t="s">
        <v>522</v>
      </c>
      <c r="C152" s="136" t="s">
        <v>786</v>
      </c>
      <c r="D152" s="7"/>
      <c r="E152" s="7"/>
      <c r="F152" s="7"/>
      <c r="G152" s="7"/>
      <c r="H152" s="7"/>
      <c r="I152" s="7"/>
      <c r="J152" s="133"/>
      <c r="K152" s="133"/>
      <c r="L152" s="133"/>
      <c r="M152" s="133"/>
      <c r="N152" s="133"/>
      <c r="O152" s="133"/>
      <c r="P152" s="7"/>
      <c r="Q152" s="7"/>
      <c r="R152" s="7"/>
      <c r="S152" s="7" t="s">
        <v>129</v>
      </c>
      <c r="T152" s="7" t="s">
        <v>129</v>
      </c>
      <c r="U152" s="7">
        <v>25</v>
      </c>
      <c r="V152" s="7" t="s">
        <v>129</v>
      </c>
      <c r="W152" s="7"/>
      <c r="X152" s="10">
        <f>+COUNT(S152:W152)*15+Z152</f>
        <v>15</v>
      </c>
      <c r="Y152" s="2">
        <f>+SUM(S152:X152)</f>
        <v>40</v>
      </c>
      <c r="AA152" s="22">
        <f>MAX(R152:V152)</f>
        <v>25</v>
      </c>
      <c r="AB152" s="19">
        <f>SUM(D152:V152)</f>
        <v>25</v>
      </c>
    </row>
    <row r="153" spans="1:28" ht="15.75" x14ac:dyDescent="0.25">
      <c r="A153" s="26">
        <v>148</v>
      </c>
      <c r="B153" s="26" t="s">
        <v>298</v>
      </c>
      <c r="C153" s="136" t="s">
        <v>787</v>
      </c>
      <c r="D153" s="7"/>
      <c r="E153" s="7"/>
      <c r="F153" s="7"/>
      <c r="G153" s="7"/>
      <c r="H153" s="7"/>
      <c r="I153" s="7"/>
      <c r="J153" s="133"/>
      <c r="K153" s="133"/>
      <c r="L153" s="133"/>
      <c r="M153" s="133"/>
      <c r="N153" s="133"/>
      <c r="O153" s="133"/>
      <c r="P153" s="7"/>
      <c r="Q153" s="7"/>
      <c r="R153" s="7"/>
      <c r="S153" s="7" t="s">
        <v>129</v>
      </c>
      <c r="T153" s="7" t="s">
        <v>129</v>
      </c>
      <c r="U153" s="7">
        <v>25</v>
      </c>
      <c r="V153" s="7" t="s">
        <v>129</v>
      </c>
      <c r="W153" s="7"/>
      <c r="X153" s="10">
        <f>+COUNT(S153:W153)*15+Z153</f>
        <v>15</v>
      </c>
      <c r="Y153" s="2">
        <f>+SUM(S153:X153)</f>
        <v>40</v>
      </c>
      <c r="AA153" s="22">
        <f>MAX(R153:V153)</f>
        <v>25</v>
      </c>
      <c r="AB153" s="19">
        <f>SUM(D153:V153)</f>
        <v>25</v>
      </c>
    </row>
    <row r="154" spans="1:28" ht="15.75" x14ac:dyDescent="0.25">
      <c r="A154" s="26">
        <v>149</v>
      </c>
      <c r="B154" s="26" t="s">
        <v>381</v>
      </c>
      <c r="C154" s="136" t="s">
        <v>788</v>
      </c>
      <c r="D154" s="7"/>
      <c r="E154" s="7"/>
      <c r="F154" s="7"/>
      <c r="G154" s="7"/>
      <c r="H154" s="7"/>
      <c r="I154" s="7"/>
      <c r="J154" s="133"/>
      <c r="K154" s="133"/>
      <c r="L154" s="133"/>
      <c r="M154" s="133"/>
      <c r="N154" s="133"/>
      <c r="O154" s="133"/>
      <c r="P154" s="7"/>
      <c r="Q154" s="7"/>
      <c r="R154" s="7"/>
      <c r="S154" s="7" t="s">
        <v>129</v>
      </c>
      <c r="T154" s="7" t="s">
        <v>129</v>
      </c>
      <c r="U154" s="7">
        <v>25</v>
      </c>
      <c r="V154" s="7" t="s">
        <v>129</v>
      </c>
      <c r="W154" s="7"/>
      <c r="X154" s="10">
        <f>+COUNT(S154:W154)*15+Z154</f>
        <v>15</v>
      </c>
      <c r="Y154" s="2">
        <f>+SUM(S154:X154)</f>
        <v>40</v>
      </c>
      <c r="AA154" s="22">
        <f>MAX(R154:V154)</f>
        <v>25</v>
      </c>
      <c r="AB154" s="19">
        <f>SUM(D154:V154)</f>
        <v>25</v>
      </c>
    </row>
    <row r="155" spans="1:28" ht="15.75" x14ac:dyDescent="0.25">
      <c r="A155" s="26">
        <v>150</v>
      </c>
      <c r="B155" s="26" t="s">
        <v>343</v>
      </c>
      <c r="C155" s="127" t="s">
        <v>790</v>
      </c>
      <c r="D155" s="7"/>
      <c r="E155" s="7"/>
      <c r="F155" s="7"/>
      <c r="G155" s="7"/>
      <c r="H155" s="7"/>
      <c r="I155" s="7"/>
      <c r="J155" s="133"/>
      <c r="K155" s="133"/>
      <c r="L155" s="133"/>
      <c r="M155" s="133"/>
      <c r="N155" s="133"/>
      <c r="O155" s="133"/>
      <c r="P155" s="7"/>
      <c r="Q155" s="7"/>
      <c r="R155" s="7"/>
      <c r="S155" s="7" t="s">
        <v>129</v>
      </c>
      <c r="T155" s="7" t="s">
        <v>129</v>
      </c>
      <c r="U155" s="7">
        <v>25</v>
      </c>
      <c r="V155" s="7" t="s">
        <v>129</v>
      </c>
      <c r="W155" s="7"/>
      <c r="X155" s="10">
        <f>+COUNT(S155:W155)*15+Z155</f>
        <v>15</v>
      </c>
      <c r="Y155" s="2">
        <f>+SUM(S155:X155)</f>
        <v>40</v>
      </c>
      <c r="AA155" s="22">
        <f>MAX(R155:V155)</f>
        <v>25</v>
      </c>
      <c r="AB155" s="19">
        <f>SUM(D155:V155)</f>
        <v>25</v>
      </c>
    </row>
    <row r="156" spans="1:28" ht="15.75" x14ac:dyDescent="0.25">
      <c r="A156" s="26">
        <v>151</v>
      </c>
      <c r="B156" s="26" t="s">
        <v>373</v>
      </c>
      <c r="C156" s="127" t="s">
        <v>791</v>
      </c>
      <c r="D156" s="7"/>
      <c r="E156" s="7"/>
      <c r="F156" s="7"/>
      <c r="G156" s="7"/>
      <c r="H156" s="7"/>
      <c r="I156" s="7"/>
      <c r="J156" s="133"/>
      <c r="K156" s="133"/>
      <c r="L156" s="133"/>
      <c r="M156" s="133"/>
      <c r="N156" s="133"/>
      <c r="O156" s="133"/>
      <c r="P156" s="7"/>
      <c r="Q156" s="7"/>
      <c r="R156" s="7"/>
      <c r="S156" s="7" t="s">
        <v>129</v>
      </c>
      <c r="T156" s="7" t="s">
        <v>129</v>
      </c>
      <c r="U156" s="7">
        <v>25</v>
      </c>
      <c r="V156" s="7" t="s">
        <v>129</v>
      </c>
      <c r="W156" s="7"/>
      <c r="X156" s="10">
        <f>+COUNT(S156:W156)*15+Z156</f>
        <v>15</v>
      </c>
      <c r="Y156" s="2">
        <f>+SUM(S156:X156)</f>
        <v>40</v>
      </c>
      <c r="AA156" s="22">
        <f>MAX(R156:V156)</f>
        <v>25</v>
      </c>
      <c r="AB156" s="19">
        <f>SUM(D156:V156)</f>
        <v>25</v>
      </c>
    </row>
    <row r="157" spans="1:28" ht="15.75" x14ac:dyDescent="0.25">
      <c r="A157" s="26">
        <v>152</v>
      </c>
      <c r="B157" s="26" t="s">
        <v>375</v>
      </c>
      <c r="C157" s="127" t="s">
        <v>771</v>
      </c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7"/>
      <c r="P157" s="7"/>
      <c r="Q157" s="7"/>
      <c r="R157" s="7">
        <v>25</v>
      </c>
      <c r="S157" s="7" t="s">
        <v>129</v>
      </c>
      <c r="T157" s="7" t="s">
        <v>129</v>
      </c>
      <c r="U157" s="7" t="s">
        <v>129</v>
      </c>
      <c r="V157" s="7">
        <v>25</v>
      </c>
      <c r="W157" s="7"/>
      <c r="X157" s="10">
        <f>+COUNT(S157:W157)*15+Z157</f>
        <v>15</v>
      </c>
      <c r="Y157" s="2">
        <f>+SUM(S157:X157)</f>
        <v>40</v>
      </c>
      <c r="AA157" s="22">
        <f>MAX(R157:V157)</f>
        <v>25</v>
      </c>
      <c r="AB157" s="19">
        <f>SUM(D157:V157)</f>
        <v>50</v>
      </c>
    </row>
    <row r="158" spans="1:28" ht="15.75" x14ac:dyDescent="0.25">
      <c r="A158" s="26">
        <v>153</v>
      </c>
      <c r="B158" s="26" t="s">
        <v>518</v>
      </c>
      <c r="C158" s="127" t="s">
        <v>380</v>
      </c>
      <c r="D158" s="7"/>
      <c r="E158" s="7"/>
      <c r="F158" s="7">
        <v>42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 t="s">
        <v>129</v>
      </c>
      <c r="T158" s="7" t="s">
        <v>129</v>
      </c>
      <c r="U158" s="7" t="s">
        <v>129</v>
      </c>
      <c r="V158" s="7">
        <v>25</v>
      </c>
      <c r="W158" s="7"/>
      <c r="X158" s="10">
        <f>+COUNT(S158:W158)*15+Z158</f>
        <v>15</v>
      </c>
      <c r="Y158" s="2">
        <f>+SUM(S158:X158)</f>
        <v>40</v>
      </c>
      <c r="AA158" s="22">
        <f>MAX(R158:V158)</f>
        <v>25</v>
      </c>
      <c r="AB158" s="19">
        <f>SUM(D158:V158)</f>
        <v>67</v>
      </c>
    </row>
    <row r="159" spans="1:28" ht="15.75" x14ac:dyDescent="0.25">
      <c r="A159" s="26">
        <v>154</v>
      </c>
      <c r="B159" s="26" t="s">
        <v>444</v>
      </c>
      <c r="C159" s="127" t="s">
        <v>346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 t="s">
        <v>129</v>
      </c>
      <c r="T159" s="7" t="s">
        <v>129</v>
      </c>
      <c r="U159" s="7" t="s">
        <v>129</v>
      </c>
      <c r="V159" s="7">
        <v>25</v>
      </c>
      <c r="W159" s="7"/>
      <c r="X159" s="10">
        <f>+COUNT(S159:W159)*15+Z159</f>
        <v>15</v>
      </c>
      <c r="Y159" s="2">
        <f>+SUM(S159:X159)</f>
        <v>40</v>
      </c>
      <c r="AA159" s="22">
        <f>MAX(R159:V159)</f>
        <v>25</v>
      </c>
      <c r="AB159" s="19">
        <f>SUM(D159:V159)</f>
        <v>25</v>
      </c>
    </row>
    <row r="160" spans="1:28" ht="15.75" x14ac:dyDescent="0.25">
      <c r="A160" s="26">
        <v>155</v>
      </c>
      <c r="B160" s="26" t="s">
        <v>482</v>
      </c>
      <c r="C160" s="127" t="s">
        <v>362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 t="s">
        <v>129</v>
      </c>
      <c r="T160" s="7" t="s">
        <v>129</v>
      </c>
      <c r="U160" s="7" t="s">
        <v>129</v>
      </c>
      <c r="V160" s="7">
        <v>25</v>
      </c>
      <c r="W160" s="7"/>
      <c r="X160" s="10">
        <f>+COUNT(S160:W160)*15+Z160</f>
        <v>15</v>
      </c>
      <c r="Y160" s="2">
        <f>+SUM(S160:X160)</f>
        <v>40</v>
      </c>
      <c r="AA160" s="22">
        <f>MAX(R160:V160)</f>
        <v>25</v>
      </c>
      <c r="AB160" s="19">
        <f>SUM(D160:V160)</f>
        <v>25</v>
      </c>
    </row>
    <row r="161" spans="1:28" ht="15.75" x14ac:dyDescent="0.25">
      <c r="A161" s="26">
        <v>156</v>
      </c>
      <c r="B161" s="26"/>
      <c r="C161" s="127" t="s">
        <v>796</v>
      </c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7"/>
      <c r="R161" s="7"/>
      <c r="S161" s="7" t="s">
        <v>129</v>
      </c>
      <c r="T161" s="7" t="s">
        <v>129</v>
      </c>
      <c r="U161" s="7" t="s">
        <v>129</v>
      </c>
      <c r="V161" s="7">
        <v>25</v>
      </c>
      <c r="W161" s="7"/>
      <c r="X161" s="10">
        <f>+COUNT(S161:W161)*15+Z161</f>
        <v>15</v>
      </c>
      <c r="Y161" s="2">
        <f>+SUM(S161:X161)</f>
        <v>40</v>
      </c>
      <c r="AA161" s="22">
        <f>MAX(R161:V161)</f>
        <v>25</v>
      </c>
      <c r="AB161" s="19">
        <f>SUM(D161:V161)</f>
        <v>25</v>
      </c>
    </row>
    <row r="162" spans="1:28" ht="15.75" x14ac:dyDescent="0.25">
      <c r="A162" s="26">
        <v>157</v>
      </c>
      <c r="B162" s="26" t="s">
        <v>394</v>
      </c>
      <c r="C162" s="127" t="s">
        <v>730</v>
      </c>
      <c r="D162" s="7"/>
      <c r="E162" s="7"/>
      <c r="F162" s="7"/>
      <c r="G162" s="7"/>
      <c r="H162" s="7"/>
      <c r="I162" s="7"/>
      <c r="J162" s="7"/>
      <c r="K162" s="7"/>
      <c r="L162" s="7">
        <v>25</v>
      </c>
      <c r="M162" s="7"/>
      <c r="N162" s="7"/>
      <c r="O162" s="7"/>
      <c r="P162" s="7"/>
      <c r="Q162" s="7"/>
      <c r="R162" s="7"/>
      <c r="S162" s="7" t="s">
        <v>129</v>
      </c>
      <c r="T162" s="7" t="s">
        <v>129</v>
      </c>
      <c r="U162" s="7" t="s">
        <v>129</v>
      </c>
      <c r="V162" s="7" t="s">
        <v>129</v>
      </c>
      <c r="W162" s="7">
        <f>IFERROR(VLOOKUP(C162,Hoja23!A:H,8,FALSE),"")</f>
        <v>18</v>
      </c>
      <c r="X162" s="10">
        <f>+COUNT(S162:W162)*15+Z162</f>
        <v>15</v>
      </c>
      <c r="Y162" s="2">
        <f>+SUM(S162:X162)</f>
        <v>33</v>
      </c>
      <c r="AA162" s="22">
        <f>MAX(S162:W162)</f>
        <v>18</v>
      </c>
      <c r="AB162" s="19">
        <f>SUM(D162:W162)</f>
        <v>43</v>
      </c>
    </row>
    <row r="163" spans="1:28" ht="15.75" x14ac:dyDescent="0.25">
      <c r="A163" s="26">
        <v>158</v>
      </c>
      <c r="B163" s="26" t="s">
        <v>446</v>
      </c>
      <c r="C163" s="127" t="s">
        <v>732</v>
      </c>
      <c r="D163" s="7"/>
      <c r="E163" s="7"/>
      <c r="F163" s="7"/>
      <c r="G163" s="7"/>
      <c r="H163" s="7"/>
      <c r="I163" s="7"/>
      <c r="J163" s="7"/>
      <c r="K163" s="7"/>
      <c r="L163" s="7">
        <v>25</v>
      </c>
      <c r="M163" s="7"/>
      <c r="N163" s="7"/>
      <c r="O163" s="7"/>
      <c r="P163" s="7"/>
      <c r="Q163" s="7"/>
      <c r="R163" s="7"/>
      <c r="S163" s="7" t="s">
        <v>129</v>
      </c>
      <c r="T163" s="7" t="s">
        <v>129</v>
      </c>
      <c r="U163" s="7" t="s">
        <v>129</v>
      </c>
      <c r="V163" s="7" t="s">
        <v>129</v>
      </c>
      <c r="W163" s="7">
        <f>IFERROR(VLOOKUP(C163,Hoja23!A:H,8,FALSE),"")</f>
        <v>18</v>
      </c>
      <c r="X163" s="10">
        <f>+COUNT(S163:W163)*15+Z163</f>
        <v>15</v>
      </c>
      <c r="Y163" s="2">
        <f>+SUM(S163:X163)</f>
        <v>33</v>
      </c>
      <c r="AA163" s="22">
        <f>MAX(S163:W163)</f>
        <v>18</v>
      </c>
      <c r="AB163" s="19">
        <f>SUM(D163:W163)</f>
        <v>43</v>
      </c>
    </row>
    <row r="164" spans="1:28" ht="15.75" x14ac:dyDescent="0.25">
      <c r="A164" s="26">
        <v>159</v>
      </c>
      <c r="B164" s="26" t="s">
        <v>273</v>
      </c>
      <c r="C164" s="127" t="s">
        <v>806</v>
      </c>
      <c r="D164" s="7"/>
      <c r="E164" s="7"/>
      <c r="F164" s="7"/>
      <c r="G164" s="7"/>
      <c r="H164" s="7"/>
      <c r="I164" s="7"/>
      <c r="J164" s="7">
        <v>36</v>
      </c>
      <c r="K164" s="7"/>
      <c r="L164" s="7"/>
      <c r="M164" s="7"/>
      <c r="N164" s="7"/>
      <c r="O164" s="7"/>
      <c r="P164" s="7"/>
      <c r="Q164" s="7"/>
      <c r="R164" s="7"/>
      <c r="S164" s="7" t="s">
        <v>129</v>
      </c>
      <c r="T164" s="7" t="s">
        <v>129</v>
      </c>
      <c r="U164" s="7"/>
      <c r="V164" s="7" t="s">
        <v>129</v>
      </c>
      <c r="W164" s="7">
        <f>IFERROR(VLOOKUP(C164,Hoja23!A:H,8,FALSE),"")</f>
        <v>18</v>
      </c>
      <c r="X164" s="10">
        <f>+COUNT(S164:W164)*15+Z164</f>
        <v>15</v>
      </c>
      <c r="Y164" s="2">
        <f>+SUM(S164:X164)</f>
        <v>33</v>
      </c>
      <c r="AA164" s="22">
        <f>MAX(S164:W164)</f>
        <v>18</v>
      </c>
      <c r="AB164" s="19">
        <f>SUM(D164:W164)</f>
        <v>54</v>
      </c>
    </row>
    <row r="165" spans="1:28" ht="15.75" x14ac:dyDescent="0.25">
      <c r="A165" s="26">
        <v>160</v>
      </c>
      <c r="B165" s="26"/>
      <c r="C165" s="127" t="s">
        <v>807</v>
      </c>
      <c r="D165" s="7"/>
      <c r="E165" s="7"/>
      <c r="F165" s="7"/>
      <c r="G165" s="7"/>
      <c r="H165" s="7"/>
      <c r="I165" s="7"/>
      <c r="J165" s="7">
        <v>36</v>
      </c>
      <c r="K165" s="7"/>
      <c r="L165" s="7"/>
      <c r="M165" s="7"/>
      <c r="N165" s="7"/>
      <c r="O165" s="7"/>
      <c r="P165" s="7"/>
      <c r="Q165" s="7"/>
      <c r="R165" s="7"/>
      <c r="S165" s="7" t="s">
        <v>129</v>
      </c>
      <c r="T165" s="7" t="s">
        <v>129</v>
      </c>
      <c r="U165" s="7"/>
      <c r="V165" s="7" t="s">
        <v>129</v>
      </c>
      <c r="W165" s="7">
        <f>IFERROR(VLOOKUP(C165,Hoja23!A:H,8,FALSE),"")</f>
        <v>18</v>
      </c>
      <c r="X165" s="10">
        <f>+COUNT(S165:W165)*15+Z165</f>
        <v>15</v>
      </c>
      <c r="Y165" s="2">
        <f>+SUM(S165:X165)</f>
        <v>33</v>
      </c>
      <c r="AA165" s="22">
        <f>MAX(S165:W165)</f>
        <v>18</v>
      </c>
      <c r="AB165" s="19">
        <f>SUM(D165:W165)</f>
        <v>54</v>
      </c>
    </row>
    <row r="166" spans="1:28" ht="15.75" x14ac:dyDescent="0.25">
      <c r="A166" s="26">
        <v>161</v>
      </c>
      <c r="B166" s="26"/>
      <c r="C166" s="135" t="s">
        <v>757</v>
      </c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7"/>
      <c r="P166" s="7">
        <f>VLOOKUP(C166,Hoja15!A:B,2,FALSE)</f>
        <v>25</v>
      </c>
      <c r="Q166" s="7"/>
      <c r="R166" s="7"/>
      <c r="S166" s="7">
        <v>18</v>
      </c>
      <c r="T166" s="7" t="s">
        <v>129</v>
      </c>
      <c r="U166" s="7" t="s">
        <v>129</v>
      </c>
      <c r="V166" s="7" t="s">
        <v>129</v>
      </c>
      <c r="W166" s="7"/>
      <c r="X166" s="10">
        <f>+COUNT(S166:W166)*15+Z166</f>
        <v>15</v>
      </c>
      <c r="Y166" s="2">
        <f>+SUM(S166:X166)</f>
        <v>33</v>
      </c>
      <c r="AA166" s="22">
        <f>MAX(R166:V166)</f>
        <v>18</v>
      </c>
      <c r="AB166" s="19">
        <f>SUM(D166:V166)</f>
        <v>43</v>
      </c>
    </row>
    <row r="167" spans="1:28" ht="15.75" x14ac:dyDescent="0.25">
      <c r="A167" s="26">
        <v>162</v>
      </c>
      <c r="B167" s="26"/>
      <c r="C167" s="127" t="s">
        <v>506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>
        <v>18</v>
      </c>
      <c r="T167" s="7" t="s">
        <v>129</v>
      </c>
      <c r="U167" s="7" t="s">
        <v>129</v>
      </c>
      <c r="V167" s="7" t="s">
        <v>129</v>
      </c>
      <c r="W167" s="7"/>
      <c r="X167" s="10">
        <f>+COUNT(S167:W167)*15+Z167</f>
        <v>15</v>
      </c>
      <c r="Y167" s="2">
        <f>+SUM(S167:X167)</f>
        <v>33</v>
      </c>
      <c r="AA167" s="22">
        <f>MAX(R167:V167)</f>
        <v>18</v>
      </c>
      <c r="AB167" s="19">
        <f>SUM(D167:V167)</f>
        <v>18</v>
      </c>
    </row>
    <row r="168" spans="1:28" ht="15.75" x14ac:dyDescent="0.25">
      <c r="A168" s="26">
        <v>163</v>
      </c>
      <c r="B168" s="26" t="s">
        <v>363</v>
      </c>
      <c r="C168" s="127" t="s">
        <v>777</v>
      </c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7"/>
      <c r="P168" s="7"/>
      <c r="Q168" s="7"/>
      <c r="R168" s="7"/>
      <c r="S168" s="7">
        <v>18</v>
      </c>
      <c r="T168" s="7" t="s">
        <v>129</v>
      </c>
      <c r="U168" s="7" t="s">
        <v>129</v>
      </c>
      <c r="V168" s="7" t="s">
        <v>129</v>
      </c>
      <c r="W168" s="7"/>
      <c r="X168" s="10">
        <f>+COUNT(S168:W168)*15+Z168</f>
        <v>15</v>
      </c>
      <c r="Y168" s="2">
        <f>+SUM(S168:X168)</f>
        <v>33</v>
      </c>
      <c r="AA168" s="22">
        <f>MAX(R168:V168)</f>
        <v>18</v>
      </c>
      <c r="AB168" s="19">
        <f>SUM(D168:V168)</f>
        <v>18</v>
      </c>
    </row>
    <row r="169" spans="1:28" ht="15.75" x14ac:dyDescent="0.25">
      <c r="A169" s="26">
        <v>164</v>
      </c>
      <c r="B169" s="26" t="s">
        <v>318</v>
      </c>
      <c r="C169" s="127" t="s">
        <v>810</v>
      </c>
      <c r="D169" s="7"/>
      <c r="E169" s="7"/>
      <c r="F169" s="7"/>
      <c r="G169" s="7"/>
      <c r="H169" s="7"/>
      <c r="I169" s="7"/>
      <c r="J169" s="7">
        <v>37</v>
      </c>
      <c r="K169" s="7"/>
      <c r="L169" s="7"/>
      <c r="M169" s="7"/>
      <c r="N169" s="7"/>
      <c r="O169" s="7"/>
      <c r="P169" s="7"/>
      <c r="Q169" s="7"/>
      <c r="R169" s="7"/>
      <c r="S169" s="7" t="s">
        <v>129</v>
      </c>
      <c r="T169" s="7" t="s">
        <v>129</v>
      </c>
      <c r="U169" s="7"/>
      <c r="V169" s="7" t="s">
        <v>129</v>
      </c>
      <c r="W169" s="7">
        <f>IFERROR(VLOOKUP(C169,Hoja23!A:H,8,FALSE),"")</f>
        <v>25</v>
      </c>
      <c r="X169" s="10">
        <f>+COUNT(S169:W169)*15+Z169</f>
        <v>0</v>
      </c>
      <c r="Y169" s="2">
        <f>+SUM(S169:X169)</f>
        <v>25</v>
      </c>
      <c r="Z169" s="1">
        <v>-15</v>
      </c>
      <c r="AA169" s="22">
        <f>MAX(S169:W169)</f>
        <v>25</v>
      </c>
      <c r="AB169" s="19">
        <f>SUM(D169:W169)</f>
        <v>62</v>
      </c>
    </row>
    <row r="170" spans="1:28" ht="15.75" x14ac:dyDescent="0.25">
      <c r="A170" s="26">
        <v>165</v>
      </c>
      <c r="B170" s="26"/>
      <c r="C170" s="127" t="s">
        <v>809</v>
      </c>
      <c r="D170" s="7"/>
      <c r="E170" s="7"/>
      <c r="F170" s="7"/>
      <c r="G170" s="7"/>
      <c r="H170" s="7"/>
      <c r="I170" s="7"/>
      <c r="J170" s="7">
        <v>36</v>
      </c>
      <c r="K170" s="7"/>
      <c r="L170" s="7"/>
      <c r="M170" s="7"/>
      <c r="N170" s="7"/>
      <c r="O170" s="7"/>
      <c r="P170" s="7"/>
      <c r="Q170" s="7"/>
      <c r="R170" s="7"/>
      <c r="S170" s="7" t="s">
        <v>129</v>
      </c>
      <c r="T170" s="7" t="s">
        <v>129</v>
      </c>
      <c r="U170" s="7"/>
      <c r="V170" s="7" t="s">
        <v>129</v>
      </c>
      <c r="W170" s="7">
        <f>IFERROR(VLOOKUP(C170,Hoja23!A:H,8,FALSE),"")</f>
        <v>25</v>
      </c>
      <c r="X170" s="10">
        <f>+COUNT(S170:W170)*15+Z170</f>
        <v>0</v>
      </c>
      <c r="Y170" s="2">
        <f>+SUM(S170:X170)</f>
        <v>25</v>
      </c>
      <c r="Z170" s="1">
        <v>-15</v>
      </c>
      <c r="AA170" s="22">
        <f>MAX(S170:W170)</f>
        <v>25</v>
      </c>
      <c r="AB170" s="19">
        <f>SUM(D170:W170)</f>
        <v>61</v>
      </c>
    </row>
    <row r="171" spans="1:28" ht="15.75" hidden="1" x14ac:dyDescent="0.25">
      <c r="A171" s="26">
        <v>166</v>
      </c>
      <c r="B171" s="26" t="s">
        <v>345</v>
      </c>
      <c r="C171" s="127" t="s">
        <v>397</v>
      </c>
      <c r="D171" s="7">
        <v>42</v>
      </c>
      <c r="E171" s="7"/>
      <c r="F171" s="7">
        <v>25</v>
      </c>
      <c r="G171" s="7"/>
      <c r="H171" s="7">
        <f>VLOOKUP(C171,Hoja3!A:B,2,FALSE)</f>
        <v>57</v>
      </c>
      <c r="I171" s="7"/>
      <c r="J171" s="7"/>
      <c r="K171" s="7"/>
      <c r="L171" s="7">
        <f>VLOOKUP(C171,Hoja11!A:B,2,FALSE)</f>
        <v>25</v>
      </c>
      <c r="M171" s="7"/>
      <c r="N171" s="7">
        <f>VLOOKUP(C171,Hoja13!A:B,2,FALSE)</f>
        <v>25</v>
      </c>
      <c r="O171" s="7"/>
      <c r="P171" s="7"/>
      <c r="Q171" s="7"/>
      <c r="R171" s="7"/>
      <c r="S171" s="7" t="s">
        <v>129</v>
      </c>
      <c r="T171" s="7" t="s">
        <v>129</v>
      </c>
      <c r="U171" s="7" t="s">
        <v>129</v>
      </c>
      <c r="V171" s="7" t="s">
        <v>129</v>
      </c>
      <c r="W171" s="7"/>
      <c r="X171" s="10">
        <f>+COUNT(S171:W171)*15+Z171</f>
        <v>0</v>
      </c>
      <c r="Y171" s="2">
        <f>+SUM(S171:X171)</f>
        <v>0</v>
      </c>
      <c r="AA171" s="22">
        <f>MAX(S171:W171)</f>
        <v>0</v>
      </c>
      <c r="AB171" s="19">
        <f>SUM(D171:W171)</f>
        <v>174</v>
      </c>
    </row>
    <row r="172" spans="1:28" ht="15.75" hidden="1" x14ac:dyDescent="0.25">
      <c r="A172" s="26">
        <v>167</v>
      </c>
      <c r="B172" s="26"/>
      <c r="C172" s="127" t="s">
        <v>808</v>
      </c>
      <c r="D172" s="7"/>
      <c r="E172" s="7"/>
      <c r="F172" s="7"/>
      <c r="G172" s="7"/>
      <c r="H172" s="7"/>
      <c r="I172" s="7"/>
      <c r="J172" s="7">
        <v>36</v>
      </c>
      <c r="K172" s="7"/>
      <c r="L172" s="7"/>
      <c r="M172" s="7"/>
      <c r="N172" s="7"/>
      <c r="O172" s="7"/>
      <c r="P172" s="7"/>
      <c r="Q172" s="7"/>
      <c r="R172" s="7"/>
      <c r="S172" s="7" t="s">
        <v>129</v>
      </c>
      <c r="T172" s="7" t="s">
        <v>129</v>
      </c>
      <c r="U172" s="7"/>
      <c r="V172" s="7" t="s">
        <v>129</v>
      </c>
      <c r="W172" s="7"/>
      <c r="X172" s="10">
        <f>+COUNT(S172:W172)*15+Z172</f>
        <v>0</v>
      </c>
      <c r="Y172" s="2">
        <f>+SUM(S172:X172)</f>
        <v>0</v>
      </c>
      <c r="AA172" s="22">
        <f>MAX(S172:W172)</f>
        <v>0</v>
      </c>
      <c r="AB172" s="19">
        <f>SUM(D172:W172)</f>
        <v>36</v>
      </c>
    </row>
    <row r="173" spans="1:28" ht="15.75" hidden="1" x14ac:dyDescent="0.25">
      <c r="A173" s="26">
        <v>168</v>
      </c>
      <c r="B173" s="26" t="s">
        <v>432</v>
      </c>
      <c r="C173" s="127" t="s">
        <v>589</v>
      </c>
      <c r="D173" s="7"/>
      <c r="E173" s="7"/>
      <c r="F173" s="7"/>
      <c r="G173" s="7"/>
      <c r="H173" s="7"/>
      <c r="I173" s="7"/>
      <c r="J173" s="7">
        <v>36</v>
      </c>
      <c r="K173" s="7"/>
      <c r="L173" s="7"/>
      <c r="M173" s="7"/>
      <c r="N173" s="7"/>
      <c r="O173" s="7"/>
      <c r="P173" s="7"/>
      <c r="Q173" s="7"/>
      <c r="R173" s="7"/>
      <c r="S173" s="7" t="s">
        <v>129</v>
      </c>
      <c r="T173" s="7" t="s">
        <v>129</v>
      </c>
      <c r="U173" s="7"/>
      <c r="V173" s="7" t="s">
        <v>129</v>
      </c>
      <c r="W173" s="7"/>
      <c r="X173" s="10">
        <f>+COUNT(S173:W173)*15+Z173</f>
        <v>0</v>
      </c>
      <c r="Y173" s="2">
        <f>+SUM(S173:X173)</f>
        <v>0</v>
      </c>
      <c r="AA173" s="22">
        <f>MAX(S173:W173)</f>
        <v>0</v>
      </c>
      <c r="AB173" s="19">
        <f>SUM(D173:W173)</f>
        <v>36</v>
      </c>
    </row>
    <row r="174" spans="1:28" ht="15.75" hidden="1" x14ac:dyDescent="0.25">
      <c r="A174" s="26">
        <v>169</v>
      </c>
      <c r="B174" s="26" t="s">
        <v>361</v>
      </c>
      <c r="C174" s="127" t="s">
        <v>772</v>
      </c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7"/>
      <c r="P174" s="7"/>
      <c r="Q174" s="7"/>
      <c r="R174" s="7">
        <v>64</v>
      </c>
      <c r="S174" s="7" t="s">
        <v>129</v>
      </c>
      <c r="T174" s="7" t="s">
        <v>129</v>
      </c>
      <c r="U174" s="7" t="s">
        <v>129</v>
      </c>
      <c r="V174" s="7" t="s">
        <v>129</v>
      </c>
      <c r="W174" s="7"/>
      <c r="X174" s="10">
        <f>+COUNT(S174:W174)*15+Z174</f>
        <v>0</v>
      </c>
      <c r="Y174" s="2">
        <f>+SUM(S174:X174)</f>
        <v>0</v>
      </c>
      <c r="AA174" s="22">
        <f>MAX(R174:V174)</f>
        <v>64</v>
      </c>
      <c r="AB174" s="19">
        <f>SUM(D174:V174)</f>
        <v>64</v>
      </c>
    </row>
    <row r="175" spans="1:28" ht="15.75" hidden="1" x14ac:dyDescent="0.25">
      <c r="A175" s="26">
        <v>170</v>
      </c>
      <c r="B175" s="26" t="s">
        <v>434</v>
      </c>
      <c r="C175" s="127" t="s">
        <v>654</v>
      </c>
      <c r="D175" s="7"/>
      <c r="E175" s="7"/>
      <c r="F175" s="7"/>
      <c r="G175" s="7"/>
      <c r="H175" s="7"/>
      <c r="I175" s="7">
        <v>94</v>
      </c>
      <c r="J175" s="7"/>
      <c r="K175" s="7"/>
      <c r="L175" s="7"/>
      <c r="M175" s="7"/>
      <c r="N175" s="7"/>
      <c r="O175" s="7"/>
      <c r="P175" s="7"/>
      <c r="Q175" s="7"/>
      <c r="R175" s="7">
        <v>49</v>
      </c>
      <c r="S175" s="7" t="s">
        <v>129</v>
      </c>
      <c r="T175" s="7" t="s">
        <v>129</v>
      </c>
      <c r="U175" s="7" t="s">
        <v>129</v>
      </c>
      <c r="V175" s="7" t="s">
        <v>129</v>
      </c>
      <c r="W175" s="7"/>
      <c r="X175" s="10">
        <f>+COUNT(S175:W175)*15+Z175</f>
        <v>0</v>
      </c>
      <c r="Y175" s="2">
        <f>+SUM(S175:X175)</f>
        <v>0</v>
      </c>
      <c r="AA175" s="22">
        <f>MAX(R175:V175)</f>
        <v>49</v>
      </c>
      <c r="AB175" s="19">
        <f>SUM(D175:V175)</f>
        <v>143</v>
      </c>
    </row>
    <row r="176" spans="1:28" ht="15.75" hidden="1" x14ac:dyDescent="0.25">
      <c r="A176" s="26">
        <v>171</v>
      </c>
      <c r="B176" s="26" t="s">
        <v>452</v>
      </c>
      <c r="C176" s="135" t="s">
        <v>751</v>
      </c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7">
        <v>36</v>
      </c>
      <c r="P176" s="7"/>
      <c r="Q176" s="7">
        <v>42</v>
      </c>
      <c r="R176" s="7">
        <v>25</v>
      </c>
      <c r="S176" s="7" t="s">
        <v>129</v>
      </c>
      <c r="T176" s="7" t="s">
        <v>129</v>
      </c>
      <c r="U176" s="7" t="s">
        <v>129</v>
      </c>
      <c r="V176" s="7" t="s">
        <v>129</v>
      </c>
      <c r="W176" s="7"/>
      <c r="X176" s="10">
        <f>+COUNT(S176:W176)*15+Z176</f>
        <v>0</v>
      </c>
      <c r="Y176" s="2">
        <f>+SUM(S176:X176)</f>
        <v>0</v>
      </c>
      <c r="AA176" s="22">
        <f>MAX(R176:V176)</f>
        <v>25</v>
      </c>
      <c r="AB176" s="19">
        <f>SUM(D176:V176)</f>
        <v>103</v>
      </c>
    </row>
    <row r="177" spans="1:28" ht="15.75" hidden="1" x14ac:dyDescent="0.25">
      <c r="A177" s="26">
        <v>172</v>
      </c>
      <c r="B177" s="26"/>
      <c r="C177" s="127" t="s">
        <v>284</v>
      </c>
      <c r="D177" s="7">
        <v>106</v>
      </c>
      <c r="E177" s="7"/>
      <c r="F177" s="7">
        <v>60</v>
      </c>
      <c r="G177" s="7">
        <f>VLOOKUP(C177,Hoja4!B:C,2,FALSE)</f>
        <v>35</v>
      </c>
      <c r="H177" s="7"/>
      <c r="I177" s="7">
        <v>44</v>
      </c>
      <c r="J177" s="7"/>
      <c r="K177" s="7"/>
      <c r="L177" s="7"/>
      <c r="M177" s="7"/>
      <c r="N177" s="7">
        <f>VLOOKUP(C177,Hoja13!A:B,2,FALSE)</f>
        <v>25</v>
      </c>
      <c r="O177" s="7"/>
      <c r="P177" s="7"/>
      <c r="Q177" s="7"/>
      <c r="R177" s="7">
        <v>25</v>
      </c>
      <c r="S177" s="7" t="s">
        <v>129</v>
      </c>
      <c r="T177" s="7" t="s">
        <v>129</v>
      </c>
      <c r="U177" s="7" t="s">
        <v>129</v>
      </c>
      <c r="V177" s="7" t="s">
        <v>129</v>
      </c>
      <c r="W177" s="7"/>
      <c r="X177" s="10">
        <f>+COUNT(S177:W177)*15+Z177</f>
        <v>0</v>
      </c>
      <c r="Y177" s="2">
        <f>+SUM(S177:X177)</f>
        <v>0</v>
      </c>
      <c r="AA177" s="22">
        <f>MAX(R177:V177)</f>
        <v>25</v>
      </c>
      <c r="AB177" s="19">
        <f>SUM(D177:V177)</f>
        <v>295</v>
      </c>
    </row>
    <row r="178" spans="1:28" ht="15.75" hidden="1" x14ac:dyDescent="0.25">
      <c r="A178" s="26">
        <v>173</v>
      </c>
      <c r="B178" s="26" t="s">
        <v>454</v>
      </c>
      <c r="C178" s="127" t="s">
        <v>637</v>
      </c>
      <c r="D178" s="7"/>
      <c r="E178" s="7"/>
      <c r="F178" s="7">
        <v>64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>
        <v>25</v>
      </c>
      <c r="S178" s="7" t="s">
        <v>129</v>
      </c>
      <c r="T178" s="7" t="s">
        <v>129</v>
      </c>
      <c r="U178" s="7" t="s">
        <v>129</v>
      </c>
      <c r="V178" s="7" t="s">
        <v>129</v>
      </c>
      <c r="W178" s="7"/>
      <c r="X178" s="10">
        <f>+COUNT(S178:W178)*15+Z178</f>
        <v>0</v>
      </c>
      <c r="Y178" s="2">
        <f>+SUM(S178:X178)</f>
        <v>0</v>
      </c>
      <c r="AA178" s="22">
        <f>MAX(R178:V178)</f>
        <v>25</v>
      </c>
      <c r="AB178" s="19">
        <f>SUM(D178:V178)</f>
        <v>89</v>
      </c>
    </row>
    <row r="179" spans="1:28" ht="15.75" hidden="1" x14ac:dyDescent="0.25">
      <c r="A179" s="26">
        <v>174</v>
      </c>
      <c r="B179" s="26" t="s">
        <v>462</v>
      </c>
      <c r="C179" s="127" t="s">
        <v>429</v>
      </c>
      <c r="D179" s="7"/>
      <c r="E179" s="7"/>
      <c r="F179" s="7">
        <v>41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>
        <v>25</v>
      </c>
      <c r="S179" s="7" t="s">
        <v>129</v>
      </c>
      <c r="T179" s="7" t="s">
        <v>129</v>
      </c>
      <c r="U179" s="7" t="s">
        <v>129</v>
      </c>
      <c r="V179" s="7" t="s">
        <v>129</v>
      </c>
      <c r="W179" s="7"/>
      <c r="X179" s="10">
        <f>+COUNT(S179:W179)*15+Z179</f>
        <v>0</v>
      </c>
      <c r="Y179" s="2">
        <f>+SUM(S179:X179)</f>
        <v>0</v>
      </c>
      <c r="AA179" s="22">
        <f>MAX(R179:V179)</f>
        <v>25</v>
      </c>
      <c r="AB179" s="19">
        <f>SUM(D179:V179)</f>
        <v>66</v>
      </c>
    </row>
    <row r="180" spans="1:28" ht="15.75" hidden="1" x14ac:dyDescent="0.25">
      <c r="A180" s="26">
        <v>175</v>
      </c>
      <c r="B180" s="26" t="s">
        <v>474</v>
      </c>
      <c r="C180" s="127" t="s">
        <v>228</v>
      </c>
      <c r="D180" s="7">
        <v>128</v>
      </c>
      <c r="E180" s="7">
        <v>125</v>
      </c>
      <c r="F180" s="7">
        <v>155</v>
      </c>
      <c r="G180" s="7">
        <f>VLOOKUP(C180,Hoja4!B:C,2,FALSE)</f>
        <v>125</v>
      </c>
      <c r="H180" s="7">
        <f>VLOOKUP(C180,Hoja3!A:B,2,FALSE)</f>
        <v>118</v>
      </c>
      <c r="I180" s="7">
        <v>180</v>
      </c>
      <c r="J180" s="7">
        <v>132</v>
      </c>
      <c r="K180" s="7">
        <f>VLOOKUP(C180,Hoja10!A:B,2,FALSE)</f>
        <v>129</v>
      </c>
      <c r="L180" s="7">
        <f>VLOOKUP(C180,Hoja11!A:B,2,FALSE)</f>
        <v>144</v>
      </c>
      <c r="M180" s="7">
        <f>VLOOKUP(C180,Hoja12!A:B,2,FALSE)</f>
        <v>155</v>
      </c>
      <c r="N180" s="7">
        <f>VLOOKUP(C180,Hoja13!A:B,2,FALSE)</f>
        <v>125</v>
      </c>
      <c r="O180" s="7">
        <v>114</v>
      </c>
      <c r="P180" s="7">
        <f>VLOOKUP(C180,Hoja15!A:B,2,FALSE)</f>
        <v>106</v>
      </c>
      <c r="Q180" s="7">
        <v>114</v>
      </c>
      <c r="R180" s="7"/>
      <c r="S180" s="7" t="s">
        <v>129</v>
      </c>
      <c r="T180" s="7" t="s">
        <v>129</v>
      </c>
      <c r="U180" s="7" t="s">
        <v>129</v>
      </c>
      <c r="V180" s="7" t="s">
        <v>129</v>
      </c>
      <c r="W180" s="7"/>
      <c r="X180" s="10">
        <f>+COUNT(S180:W180)*15+Z180</f>
        <v>0</v>
      </c>
      <c r="Y180" s="2">
        <f>+SUM(S180:X180)</f>
        <v>0</v>
      </c>
      <c r="AA180" s="22">
        <f>MAX(R180:V180)</f>
        <v>0</v>
      </c>
      <c r="AB180" s="19">
        <f>SUM(D180:V180)</f>
        <v>1850</v>
      </c>
    </row>
    <row r="181" spans="1:28" ht="15.75" hidden="1" x14ac:dyDescent="0.25">
      <c r="A181" s="26">
        <v>176</v>
      </c>
      <c r="B181" s="26" t="s">
        <v>414</v>
      </c>
      <c r="C181" s="127" t="s">
        <v>535</v>
      </c>
      <c r="D181" s="7"/>
      <c r="E181" s="7">
        <v>85</v>
      </c>
      <c r="F181" s="7"/>
      <c r="G181" s="7"/>
      <c r="H181" s="7"/>
      <c r="I181" s="7"/>
      <c r="J181" s="7">
        <v>108</v>
      </c>
      <c r="K181" s="7">
        <f>VLOOKUP(C181,Hoja10!A:B,2,FALSE)</f>
        <v>47</v>
      </c>
      <c r="L181" s="7">
        <f>VLOOKUP(C181,Hoja11!A:B,2,FALSE)</f>
        <v>63</v>
      </c>
      <c r="M181" s="7">
        <f>VLOOKUP(C181,Hoja12!A:B,2,FALSE)</f>
        <v>84</v>
      </c>
      <c r="N181" s="7">
        <f>VLOOKUP(C181,Hoja13!A:B,2,FALSE)</f>
        <v>90</v>
      </c>
      <c r="O181" s="7">
        <v>84</v>
      </c>
      <c r="P181" s="7">
        <f>VLOOKUP(C181,Hoja15!A:B,2,FALSE)</f>
        <v>67</v>
      </c>
      <c r="Q181" s="7">
        <v>61</v>
      </c>
      <c r="R181" s="7"/>
      <c r="S181" s="7" t="s">
        <v>129</v>
      </c>
      <c r="T181" s="7" t="s">
        <v>129</v>
      </c>
      <c r="U181" s="7" t="s">
        <v>129</v>
      </c>
      <c r="V181" s="7" t="s">
        <v>129</v>
      </c>
      <c r="W181" s="7"/>
      <c r="X181" s="10">
        <f>+COUNT(S181:W181)*15+Z181</f>
        <v>0</v>
      </c>
      <c r="Y181" s="2">
        <f>+SUM(S181:X181)</f>
        <v>0</v>
      </c>
      <c r="AA181" s="22">
        <f>MAX(R181:V181)</f>
        <v>0</v>
      </c>
      <c r="AB181" s="19">
        <f>SUM(D181:V181)</f>
        <v>689</v>
      </c>
    </row>
    <row r="182" spans="1:28" ht="15.75" hidden="1" x14ac:dyDescent="0.25">
      <c r="A182" s="26">
        <v>177</v>
      </c>
      <c r="B182" s="26" t="s">
        <v>570</v>
      </c>
      <c r="C182" s="135" t="s">
        <v>764</v>
      </c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7"/>
      <c r="P182" s="7"/>
      <c r="Q182" s="7">
        <v>45</v>
      </c>
      <c r="R182" s="7"/>
      <c r="S182" s="7" t="s">
        <v>129</v>
      </c>
      <c r="T182" s="7" t="s">
        <v>129</v>
      </c>
      <c r="U182" s="7" t="s">
        <v>129</v>
      </c>
      <c r="V182" s="7" t="s">
        <v>129</v>
      </c>
      <c r="W182" s="7"/>
      <c r="X182" s="10">
        <f>+COUNT(S182:W182)*15+Z182</f>
        <v>0</v>
      </c>
      <c r="Y182" s="2">
        <f>+SUM(S182:X182)</f>
        <v>0</v>
      </c>
      <c r="AA182" s="22">
        <f>MAX(R182:V182)</f>
        <v>0</v>
      </c>
      <c r="AB182" s="19">
        <f>SUM(D182:V182)</f>
        <v>45</v>
      </c>
    </row>
    <row r="183" spans="1:28" ht="15.75" hidden="1" x14ac:dyDescent="0.25">
      <c r="A183" s="26">
        <v>178</v>
      </c>
      <c r="B183" s="26"/>
      <c r="C183" s="135" t="s">
        <v>763</v>
      </c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7"/>
      <c r="P183" s="7"/>
      <c r="Q183" s="7">
        <v>39</v>
      </c>
      <c r="R183" s="7"/>
      <c r="S183" s="7" t="s">
        <v>129</v>
      </c>
      <c r="T183" s="7" t="s">
        <v>129</v>
      </c>
      <c r="U183" s="7" t="s">
        <v>129</v>
      </c>
      <c r="V183" s="7" t="s">
        <v>129</v>
      </c>
      <c r="W183" s="7"/>
      <c r="X183" s="10">
        <f>+COUNT(S183:W183)*15+Z183</f>
        <v>0</v>
      </c>
      <c r="Y183" s="2">
        <f>+SUM(S183:X183)</f>
        <v>0</v>
      </c>
      <c r="AA183" s="22">
        <f>MAX(R183:V183)</f>
        <v>0</v>
      </c>
      <c r="AB183" s="19">
        <f>SUM(D183:V183)</f>
        <v>39</v>
      </c>
    </row>
    <row r="184" spans="1:28" ht="15.75" hidden="1" x14ac:dyDescent="0.25">
      <c r="A184" s="26">
        <v>179</v>
      </c>
      <c r="B184" s="26"/>
      <c r="C184" s="127" t="s">
        <v>537</v>
      </c>
      <c r="D184" s="7"/>
      <c r="E184" s="7"/>
      <c r="F184" s="7"/>
      <c r="G184" s="7"/>
      <c r="H184" s="7"/>
      <c r="I184" s="7"/>
      <c r="J184" s="7">
        <v>47</v>
      </c>
      <c r="K184" s="7">
        <f>VLOOKUP(C184,Hoja10!A:B,2,FALSE)</f>
        <v>107</v>
      </c>
      <c r="L184" s="7">
        <f>VLOOKUP(C184,Hoja11!A:B,2,FALSE)</f>
        <v>58</v>
      </c>
      <c r="M184" s="7">
        <f>VLOOKUP(C184,Hoja12!A:B,2,FALSE)</f>
        <v>87</v>
      </c>
      <c r="N184" s="7"/>
      <c r="O184" s="7">
        <v>105</v>
      </c>
      <c r="P184" s="7">
        <f>VLOOKUP(C184,Hoja15!A:B,2,FALSE)</f>
        <v>92</v>
      </c>
      <c r="Q184" s="7"/>
      <c r="R184" s="7"/>
      <c r="S184" s="7" t="s">
        <v>129</v>
      </c>
      <c r="T184" s="7" t="s">
        <v>129</v>
      </c>
      <c r="U184" s="7" t="s">
        <v>129</v>
      </c>
      <c r="V184" s="7" t="s">
        <v>129</v>
      </c>
      <c r="W184" s="7"/>
      <c r="X184" s="10">
        <f>+COUNT(S184:W184)*15+Z184</f>
        <v>0</v>
      </c>
      <c r="Y184" s="2">
        <f>+SUM(S184:X184)</f>
        <v>0</v>
      </c>
      <c r="AA184" s="22">
        <f>MAX(R184:V184)</f>
        <v>0</v>
      </c>
      <c r="AB184" s="19">
        <f>SUM(D184:V184)</f>
        <v>496</v>
      </c>
    </row>
    <row r="185" spans="1:28" ht="15.75" hidden="1" x14ac:dyDescent="0.25">
      <c r="A185" s="26">
        <v>180</v>
      </c>
      <c r="B185" s="26"/>
      <c r="C185" s="127" t="s">
        <v>755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>
        <v>25</v>
      </c>
      <c r="O185" s="7">
        <v>115</v>
      </c>
      <c r="P185" s="7">
        <f>VLOOKUP(C185,Hoja15!A:B,2,FALSE)</f>
        <v>72</v>
      </c>
      <c r="Q185" s="7"/>
      <c r="R185" s="7"/>
      <c r="S185" s="7" t="s">
        <v>129</v>
      </c>
      <c r="T185" s="7" t="s">
        <v>129</v>
      </c>
      <c r="U185" s="7" t="s">
        <v>129</v>
      </c>
      <c r="V185" s="7" t="s">
        <v>129</v>
      </c>
      <c r="W185" s="7"/>
      <c r="X185" s="10">
        <f>+COUNT(S185:W185)*15+Z185</f>
        <v>0</v>
      </c>
      <c r="Y185" s="2">
        <f>+SUM(S185:X185)</f>
        <v>0</v>
      </c>
      <c r="AA185" s="22">
        <f>MAX(R185:V185)</f>
        <v>0</v>
      </c>
      <c r="AB185" s="19">
        <f>SUM(D185:V185)</f>
        <v>212</v>
      </c>
    </row>
    <row r="186" spans="1:28" ht="15.75" hidden="1" x14ac:dyDescent="0.25">
      <c r="A186" s="26">
        <v>181</v>
      </c>
      <c r="B186" s="26"/>
      <c r="C186" s="127" t="s">
        <v>776</v>
      </c>
      <c r="D186" s="7"/>
      <c r="E186" s="7"/>
      <c r="F186" s="7"/>
      <c r="G186" s="7"/>
      <c r="H186" s="7"/>
      <c r="I186" s="7"/>
      <c r="J186" s="7"/>
      <c r="K186" s="7">
        <v>41</v>
      </c>
      <c r="L186" s="7"/>
      <c r="M186" s="7"/>
      <c r="N186" s="7"/>
      <c r="O186" s="7"/>
      <c r="P186" s="7">
        <v>49</v>
      </c>
      <c r="Q186" s="7"/>
      <c r="R186" s="7"/>
      <c r="S186" s="7" t="s">
        <v>129</v>
      </c>
      <c r="T186" s="7" t="s">
        <v>129</v>
      </c>
      <c r="U186" s="7" t="s">
        <v>129</v>
      </c>
      <c r="V186" s="7" t="s">
        <v>129</v>
      </c>
      <c r="W186" s="7"/>
      <c r="X186" s="10">
        <f>+COUNT(S186:W186)*15+Z186</f>
        <v>0</v>
      </c>
      <c r="Y186" s="2">
        <f>+SUM(S186:X186)</f>
        <v>0</v>
      </c>
      <c r="AA186" s="22">
        <f>MAX(R186:V186)</f>
        <v>0</v>
      </c>
      <c r="AB186" s="19">
        <f>SUM(D186:V186)</f>
        <v>90</v>
      </c>
    </row>
    <row r="187" spans="1:28" ht="15.75" hidden="1" x14ac:dyDescent="0.25">
      <c r="A187" s="26">
        <v>182</v>
      </c>
      <c r="B187" s="26" t="s">
        <v>505</v>
      </c>
      <c r="C187" s="127" t="s">
        <v>628</v>
      </c>
      <c r="D187" s="7">
        <v>25</v>
      </c>
      <c r="E187" s="7"/>
      <c r="F187" s="7">
        <v>25</v>
      </c>
      <c r="G187" s="7"/>
      <c r="H187" s="7"/>
      <c r="I187" s="7">
        <v>45</v>
      </c>
      <c r="J187" s="7"/>
      <c r="K187" s="7"/>
      <c r="L187" s="7">
        <f>VLOOKUP(C187,Hoja11!A:B,2,FALSE)</f>
        <v>46</v>
      </c>
      <c r="M187" s="7"/>
      <c r="N187" s="7">
        <f>VLOOKUP(C187,Hoja13!A:B,2,FALSE)</f>
        <v>62</v>
      </c>
      <c r="O187" s="7"/>
      <c r="P187" s="7">
        <f>VLOOKUP(C187,Hoja15!A:B,2,FALSE)</f>
        <v>38</v>
      </c>
      <c r="Q187" s="7"/>
      <c r="R187" s="7"/>
      <c r="S187" s="7" t="s">
        <v>129</v>
      </c>
      <c r="T187" s="7" t="s">
        <v>129</v>
      </c>
      <c r="U187" s="7" t="s">
        <v>129</v>
      </c>
      <c r="V187" s="7" t="s">
        <v>129</v>
      </c>
      <c r="W187" s="7"/>
      <c r="X187" s="10">
        <f>+COUNT(S187:W187)*15+Z187</f>
        <v>0</v>
      </c>
      <c r="Y187" s="2">
        <f>+SUM(S187:X187)</f>
        <v>0</v>
      </c>
      <c r="AA187" s="22">
        <f>MAX(R187:V187)</f>
        <v>0</v>
      </c>
      <c r="AB187" s="19">
        <f>SUM(D187:V187)</f>
        <v>241</v>
      </c>
    </row>
    <row r="188" spans="1:28" ht="15.75" hidden="1" x14ac:dyDescent="0.25">
      <c r="A188" s="26">
        <v>183</v>
      </c>
      <c r="B188" s="26" t="s">
        <v>275</v>
      </c>
      <c r="C188" s="127" t="s">
        <v>728</v>
      </c>
      <c r="D188" s="7"/>
      <c r="E188" s="7"/>
      <c r="F188" s="7"/>
      <c r="G188" s="7"/>
      <c r="H188" s="7"/>
      <c r="I188" s="7"/>
      <c r="J188" s="7"/>
      <c r="K188" s="7"/>
      <c r="L188" s="7">
        <v>36</v>
      </c>
      <c r="M188" s="7"/>
      <c r="N188" s="7"/>
      <c r="O188" s="7"/>
      <c r="P188" s="7">
        <f>VLOOKUP(C188,Hoja15!A:B,2,FALSE)</f>
        <v>34</v>
      </c>
      <c r="Q188" s="7"/>
      <c r="R188" s="7"/>
      <c r="S188" s="7" t="s">
        <v>129</v>
      </c>
      <c r="T188" s="7" t="s">
        <v>129</v>
      </c>
      <c r="U188" s="7" t="s">
        <v>129</v>
      </c>
      <c r="V188" s="7" t="s">
        <v>129</v>
      </c>
      <c r="W188" s="7"/>
      <c r="X188" s="10">
        <f>+COUNT(S188:W188)*15+Z188</f>
        <v>0</v>
      </c>
      <c r="Y188" s="2">
        <f>+SUM(S188:X188)</f>
        <v>0</v>
      </c>
      <c r="AA188" s="22">
        <f>MAX(R188:V188)</f>
        <v>0</v>
      </c>
      <c r="AB188" s="19">
        <f>SUM(D188:V188)</f>
        <v>70</v>
      </c>
    </row>
    <row r="189" spans="1:28" ht="15.75" hidden="1" x14ac:dyDescent="0.25">
      <c r="A189" s="26">
        <v>184</v>
      </c>
      <c r="B189" s="26" t="s">
        <v>289</v>
      </c>
      <c r="C189" s="127" t="s">
        <v>388</v>
      </c>
      <c r="D189" s="7"/>
      <c r="E189" s="7"/>
      <c r="F189" s="7"/>
      <c r="G189" s="7">
        <f>VLOOKUP(C189,Hoja4!B:C,2,FALSE)</f>
        <v>61</v>
      </c>
      <c r="H189" s="7"/>
      <c r="I189" s="7">
        <v>47</v>
      </c>
      <c r="J189" s="7"/>
      <c r="K189" s="7"/>
      <c r="L189" s="7"/>
      <c r="M189" s="7"/>
      <c r="N189" s="7"/>
      <c r="O189" s="7"/>
      <c r="P189" s="7">
        <f>VLOOKUP(C189,Hoja15!A:B,2,FALSE)</f>
        <v>25</v>
      </c>
      <c r="Q189" s="7"/>
      <c r="R189" s="7"/>
      <c r="S189" s="7" t="s">
        <v>129</v>
      </c>
      <c r="T189" s="7" t="s">
        <v>129</v>
      </c>
      <c r="U189" s="7" t="s">
        <v>129</v>
      </c>
      <c r="V189" s="7" t="s">
        <v>129</v>
      </c>
      <c r="W189" s="7"/>
      <c r="X189" s="10">
        <f>+COUNT(S189:W189)*15+Z189</f>
        <v>0</v>
      </c>
      <c r="Y189" s="2">
        <f>+SUM(S189:X189)</f>
        <v>0</v>
      </c>
      <c r="AA189" s="22">
        <f>MAX(R189:V189)</f>
        <v>0</v>
      </c>
      <c r="AB189" s="19">
        <f>SUM(D189:V189)</f>
        <v>133</v>
      </c>
    </row>
    <row r="190" spans="1:28" ht="15.75" hidden="1" x14ac:dyDescent="0.25">
      <c r="A190" s="26">
        <v>185</v>
      </c>
      <c r="B190" s="132"/>
      <c r="C190" s="127" t="s">
        <v>374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>
        <v>92</v>
      </c>
      <c r="P190" s="7"/>
      <c r="Q190" s="7"/>
      <c r="R190" s="7"/>
      <c r="S190" s="7" t="s">
        <v>129</v>
      </c>
      <c r="T190" s="7" t="s">
        <v>129</v>
      </c>
      <c r="U190" s="7" t="s">
        <v>129</v>
      </c>
      <c r="V190" s="7" t="s">
        <v>129</v>
      </c>
      <c r="W190" s="7"/>
      <c r="X190" s="10">
        <f>+COUNT(S190:W190)*15+Z190</f>
        <v>0</v>
      </c>
      <c r="Y190" s="2">
        <f>+SUM(S190:X190)</f>
        <v>0</v>
      </c>
      <c r="AA190" s="22">
        <f>MAX(R190:V190)</f>
        <v>0</v>
      </c>
      <c r="AB190" s="19">
        <f>SUM(D190:V190)</f>
        <v>92</v>
      </c>
    </row>
    <row r="191" spans="1:28" ht="15.75" hidden="1" x14ac:dyDescent="0.25">
      <c r="A191" s="26">
        <v>186</v>
      </c>
      <c r="B191" s="26"/>
      <c r="C191" s="127" t="s">
        <v>292</v>
      </c>
      <c r="D191" s="7">
        <v>58</v>
      </c>
      <c r="E191" s="7">
        <v>81</v>
      </c>
      <c r="F191" s="7"/>
      <c r="G191" s="7">
        <f>VLOOKUP(C191,Hoja4!B:C,2,FALSE)</f>
        <v>45</v>
      </c>
      <c r="H191" s="7">
        <f>VLOOKUP(C191,Hoja3!A:B,2,FALSE)</f>
        <v>67</v>
      </c>
      <c r="I191" s="7">
        <v>93</v>
      </c>
      <c r="J191" s="7">
        <v>63</v>
      </c>
      <c r="K191" s="7">
        <f>VLOOKUP(C191,Hoja10!A:B,2,FALSE)</f>
        <v>66</v>
      </c>
      <c r="L191" s="7">
        <f>VLOOKUP(C191,Hoja11!A:B,2,FALSE)</f>
        <v>87</v>
      </c>
      <c r="M191" s="7"/>
      <c r="N191" s="7"/>
      <c r="O191" s="7">
        <v>65</v>
      </c>
      <c r="P191" s="7"/>
      <c r="Q191" s="7"/>
      <c r="R191" s="7"/>
      <c r="S191" s="7" t="s">
        <v>129</v>
      </c>
      <c r="T191" s="7" t="s">
        <v>129</v>
      </c>
      <c r="U191" s="7" t="s">
        <v>129</v>
      </c>
      <c r="V191" s="7" t="s">
        <v>129</v>
      </c>
      <c r="W191" s="7"/>
      <c r="X191" s="10">
        <f>+COUNT(S191:W191)*15+Z191</f>
        <v>0</v>
      </c>
      <c r="Y191" s="2">
        <f>+SUM(S191:X191)</f>
        <v>0</v>
      </c>
      <c r="AA191" s="22">
        <f>MAX(R191:V191)</f>
        <v>0</v>
      </c>
      <c r="AB191" s="19">
        <f>SUM(D191:V191)</f>
        <v>625</v>
      </c>
    </row>
    <row r="192" spans="1:28" ht="15.75" hidden="1" x14ac:dyDescent="0.25">
      <c r="A192" s="26">
        <v>187</v>
      </c>
      <c r="B192" s="26" t="s">
        <v>377</v>
      </c>
      <c r="C192" s="127" t="s">
        <v>301</v>
      </c>
      <c r="D192" s="7">
        <v>49</v>
      </c>
      <c r="E192" s="7">
        <v>44</v>
      </c>
      <c r="F192" s="7"/>
      <c r="G192" s="7"/>
      <c r="H192" s="7"/>
      <c r="I192" s="7"/>
      <c r="J192" s="7">
        <v>46</v>
      </c>
      <c r="K192" s="7">
        <f>VLOOKUP(C192,Hoja10!A:B,2,FALSE)</f>
        <v>44</v>
      </c>
      <c r="L192" s="7"/>
      <c r="M192" s="7"/>
      <c r="N192" s="7"/>
      <c r="O192" s="7">
        <v>63</v>
      </c>
      <c r="P192" s="7"/>
      <c r="Q192" s="7"/>
      <c r="R192" s="7"/>
      <c r="S192" s="7" t="s">
        <v>129</v>
      </c>
      <c r="T192" s="7" t="s">
        <v>129</v>
      </c>
      <c r="U192" s="7" t="s">
        <v>129</v>
      </c>
      <c r="V192" s="7" t="s">
        <v>129</v>
      </c>
      <c r="W192" s="7"/>
      <c r="X192" s="10">
        <f>+COUNT(S192:W192)*15+Z192</f>
        <v>0</v>
      </c>
      <c r="Y192" s="2">
        <f>+SUM(S192:X192)</f>
        <v>0</v>
      </c>
      <c r="AA192" s="22">
        <f>MAX(R192:V192)</f>
        <v>0</v>
      </c>
      <c r="AB192" s="19">
        <f>SUM(D192:V192)</f>
        <v>246</v>
      </c>
    </row>
    <row r="193" spans="1:28" ht="15.75" hidden="1" x14ac:dyDescent="0.25">
      <c r="A193" s="26">
        <v>188</v>
      </c>
      <c r="B193" s="26" t="s">
        <v>493</v>
      </c>
      <c r="C193" s="127" t="s">
        <v>376</v>
      </c>
      <c r="D193" s="7"/>
      <c r="E193" s="7">
        <v>42</v>
      </c>
      <c r="F193" s="7"/>
      <c r="G193" s="7"/>
      <c r="H193" s="7"/>
      <c r="I193" s="7"/>
      <c r="J193" s="7"/>
      <c r="K193" s="7">
        <f>VLOOKUP(C193,Hoja10!A:B,2,FALSE)</f>
        <v>108</v>
      </c>
      <c r="L193" s="7"/>
      <c r="M193" s="7"/>
      <c r="N193" s="7"/>
      <c r="O193" s="7">
        <v>48</v>
      </c>
      <c r="P193" s="7"/>
      <c r="Q193" s="7"/>
      <c r="R193" s="7"/>
      <c r="S193" s="7" t="s">
        <v>129</v>
      </c>
      <c r="T193" s="7" t="s">
        <v>129</v>
      </c>
      <c r="U193" s="7" t="s">
        <v>129</v>
      </c>
      <c r="V193" s="7" t="s">
        <v>129</v>
      </c>
      <c r="W193" s="7"/>
      <c r="X193" s="10">
        <f>+COUNT(S193:W193)*15+Z193</f>
        <v>0</v>
      </c>
      <c r="Y193" s="2">
        <f>+SUM(S193:X193)</f>
        <v>0</v>
      </c>
      <c r="AA193" s="22">
        <f>MAX(R193:V193)</f>
        <v>0</v>
      </c>
      <c r="AB193" s="19">
        <f>SUM(D193:V193)</f>
        <v>198</v>
      </c>
    </row>
    <row r="194" spans="1:28" ht="15.75" hidden="1" x14ac:dyDescent="0.25">
      <c r="A194" s="26">
        <v>189</v>
      </c>
      <c r="B194" s="26" t="s">
        <v>440</v>
      </c>
      <c r="C194" s="127" t="s">
        <v>750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>
        <v>37</v>
      </c>
      <c r="P194" s="7"/>
      <c r="Q194" s="7"/>
      <c r="R194" s="7"/>
      <c r="S194" s="7" t="s">
        <v>129</v>
      </c>
      <c r="T194" s="7" t="s">
        <v>129</v>
      </c>
      <c r="U194" s="7" t="s">
        <v>129</v>
      </c>
      <c r="V194" s="7" t="s">
        <v>129</v>
      </c>
      <c r="W194" s="7"/>
      <c r="X194" s="10">
        <f>+COUNT(S194:W194)*15+Z194</f>
        <v>0</v>
      </c>
      <c r="Y194" s="2">
        <f>+SUM(S194:X194)</f>
        <v>0</v>
      </c>
      <c r="AA194" s="22">
        <f>MAX(R194:V194)</f>
        <v>0</v>
      </c>
      <c r="AB194" s="19">
        <f>SUM(D194:V194)</f>
        <v>37</v>
      </c>
    </row>
    <row r="195" spans="1:28" ht="15.75" hidden="1" x14ac:dyDescent="0.25">
      <c r="A195" s="26">
        <v>190</v>
      </c>
      <c r="B195" s="26" t="s">
        <v>450</v>
      </c>
      <c r="C195" s="127" t="s">
        <v>325</v>
      </c>
      <c r="D195" s="7"/>
      <c r="E195" s="7">
        <v>72</v>
      </c>
      <c r="F195" s="7"/>
      <c r="G195" s="7"/>
      <c r="H195" s="7"/>
      <c r="I195" s="7"/>
      <c r="J195" s="7"/>
      <c r="K195" s="7"/>
      <c r="L195" s="7"/>
      <c r="M195" s="7"/>
      <c r="N195" s="7"/>
      <c r="O195" s="7">
        <v>25</v>
      </c>
      <c r="P195" s="7"/>
      <c r="Q195" s="7"/>
      <c r="R195" s="7"/>
      <c r="S195" s="7" t="s">
        <v>129</v>
      </c>
      <c r="T195" s="7" t="s">
        <v>129</v>
      </c>
      <c r="U195" s="7" t="s">
        <v>129</v>
      </c>
      <c r="V195" s="7" t="s">
        <v>129</v>
      </c>
      <c r="W195" s="7"/>
      <c r="X195" s="10">
        <f>+COUNT(S195:W195)*15+Z195</f>
        <v>0</v>
      </c>
      <c r="Y195" s="2">
        <f>+SUM(S195:X195)</f>
        <v>0</v>
      </c>
      <c r="AA195" s="22">
        <f>MAX(R195:V195)</f>
        <v>0</v>
      </c>
      <c r="AB195" s="19">
        <f>SUM(D195:V195)</f>
        <v>97</v>
      </c>
    </row>
    <row r="196" spans="1:28" ht="15.75" hidden="1" x14ac:dyDescent="0.25">
      <c r="A196" s="26">
        <v>191</v>
      </c>
      <c r="B196" s="26" t="s">
        <v>428</v>
      </c>
      <c r="C196" s="127" t="s">
        <v>749</v>
      </c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>
        <v>25</v>
      </c>
      <c r="P196" s="7"/>
      <c r="Q196" s="7"/>
      <c r="R196" s="7"/>
      <c r="S196" s="7" t="s">
        <v>129</v>
      </c>
      <c r="T196" s="7" t="s">
        <v>129</v>
      </c>
      <c r="U196" s="7" t="s">
        <v>129</v>
      </c>
      <c r="V196" s="7" t="s">
        <v>129</v>
      </c>
      <c r="W196" s="7"/>
      <c r="X196" s="10">
        <f>+COUNT(S196:W196)*15+Z196</f>
        <v>0</v>
      </c>
      <c r="Y196" s="2">
        <f>+SUM(S196:X196)</f>
        <v>0</v>
      </c>
      <c r="AA196" s="22">
        <f>MAX(R196:V196)</f>
        <v>0</v>
      </c>
      <c r="AB196" s="19">
        <f>SUM(D196:V196)</f>
        <v>25</v>
      </c>
    </row>
    <row r="197" spans="1:28" ht="15.75" hidden="1" x14ac:dyDescent="0.25">
      <c r="A197" s="26">
        <v>192</v>
      </c>
      <c r="B197" s="26" t="s">
        <v>476</v>
      </c>
      <c r="C197" s="127" t="s">
        <v>743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>
        <f>VLOOKUP(C197,Hoja13!A:B,2,FALSE)</f>
        <v>67</v>
      </c>
      <c r="O197" s="7"/>
      <c r="P197" s="7"/>
      <c r="Q197" s="7"/>
      <c r="R197" s="7"/>
      <c r="S197" s="7" t="s">
        <v>129</v>
      </c>
      <c r="T197" s="7" t="s">
        <v>129</v>
      </c>
      <c r="U197" s="7" t="s">
        <v>129</v>
      </c>
      <c r="V197" s="7" t="s">
        <v>129</v>
      </c>
      <c r="W197" s="7"/>
      <c r="X197" s="10">
        <f>+COUNT(S197:W197)*15+Z197</f>
        <v>0</v>
      </c>
      <c r="Y197" s="2">
        <f>+SUM(S197:X197)</f>
        <v>0</v>
      </c>
      <c r="AA197" s="22">
        <f>MAX(R197:V197)</f>
        <v>0</v>
      </c>
      <c r="AB197" s="19">
        <f>SUM(D197:V197)</f>
        <v>67</v>
      </c>
    </row>
    <row r="198" spans="1:28" ht="15.75" hidden="1" x14ac:dyDescent="0.25">
      <c r="A198" s="26">
        <v>194</v>
      </c>
      <c r="B198" s="142">
        <v>142</v>
      </c>
      <c r="C198" s="127" t="s">
        <v>742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>
        <f>VLOOKUP(C198,Hoja13!A:B,2,FALSE)</f>
        <v>49</v>
      </c>
      <c r="O198" s="7"/>
      <c r="P198" s="7"/>
      <c r="Q198" s="7"/>
      <c r="R198" s="7"/>
      <c r="S198" s="7" t="s">
        <v>129</v>
      </c>
      <c r="T198" s="7" t="s">
        <v>129</v>
      </c>
      <c r="U198" s="7" t="s">
        <v>129</v>
      </c>
      <c r="V198" s="7" t="s">
        <v>129</v>
      </c>
      <c r="W198" s="7"/>
      <c r="X198" s="10">
        <f>+COUNT(S198:W198)*15+Z198</f>
        <v>0</v>
      </c>
      <c r="Y198" s="2">
        <f>+SUM(S198:X198)</f>
        <v>0</v>
      </c>
      <c r="AA198" s="22">
        <f>MAX(R198:V198)</f>
        <v>0</v>
      </c>
      <c r="AB198" s="19">
        <f>SUM(D198:V198)</f>
        <v>49</v>
      </c>
    </row>
    <row r="199" spans="1:28" ht="15.75" hidden="1" x14ac:dyDescent="0.25">
      <c r="A199" s="26">
        <v>195</v>
      </c>
      <c r="B199" s="142" t="s">
        <v>503</v>
      </c>
      <c r="C199" s="127" t="s">
        <v>745</v>
      </c>
      <c r="D199" s="133"/>
      <c r="E199" s="133"/>
      <c r="F199" s="133"/>
      <c r="G199" s="133"/>
      <c r="H199" s="133"/>
      <c r="I199" s="7"/>
      <c r="J199" s="7"/>
      <c r="K199" s="7"/>
      <c r="L199" s="7"/>
      <c r="M199" s="7"/>
      <c r="N199" s="7">
        <f>VLOOKUP(C199,Hoja13!A:B,2,FALSE)</f>
        <v>45</v>
      </c>
      <c r="O199" s="7"/>
      <c r="P199" s="7"/>
      <c r="Q199" s="7"/>
      <c r="R199" s="7"/>
      <c r="S199" s="7" t="s">
        <v>129</v>
      </c>
      <c r="T199" s="7" t="s">
        <v>129</v>
      </c>
      <c r="U199" s="7" t="s">
        <v>129</v>
      </c>
      <c r="V199" s="7" t="s">
        <v>129</v>
      </c>
      <c r="W199" s="7"/>
      <c r="X199" s="10">
        <f>+COUNT(S199:W199)*15+Z199</f>
        <v>0</v>
      </c>
      <c r="Y199" s="2">
        <f>+SUM(S199:X199)</f>
        <v>0</v>
      </c>
      <c r="AA199" s="22">
        <f>MAX(R199:V199)</f>
        <v>0</v>
      </c>
      <c r="AB199" s="19">
        <f>SUM(D199:V199)</f>
        <v>45</v>
      </c>
    </row>
    <row r="200" spans="1:28" ht="15.75" hidden="1" x14ac:dyDescent="0.25">
      <c r="A200" s="26">
        <v>196</v>
      </c>
      <c r="B200" s="142" t="s">
        <v>513</v>
      </c>
      <c r="C200" s="127" t="s">
        <v>731</v>
      </c>
      <c r="D200" s="7"/>
      <c r="E200" s="7"/>
      <c r="F200" s="7"/>
      <c r="G200" s="7"/>
      <c r="H200" s="7"/>
      <c r="I200" s="7"/>
      <c r="J200" s="7"/>
      <c r="K200" s="7"/>
      <c r="L200" s="7">
        <v>25</v>
      </c>
      <c r="M200" s="7"/>
      <c r="N200" s="7">
        <f>VLOOKUP(C200,Hoja13!A:B,2,FALSE)</f>
        <v>42</v>
      </c>
      <c r="O200" s="7"/>
      <c r="P200" s="7"/>
      <c r="Q200" s="7"/>
      <c r="R200" s="7"/>
      <c r="S200" s="7" t="s">
        <v>129</v>
      </c>
      <c r="T200" s="7" t="s">
        <v>129</v>
      </c>
      <c r="U200" s="7" t="s">
        <v>129</v>
      </c>
      <c r="V200" s="7" t="s">
        <v>129</v>
      </c>
      <c r="W200" s="7"/>
      <c r="X200" s="10">
        <f>+COUNT(S200:W200)*15+Z200</f>
        <v>0</v>
      </c>
      <c r="Y200" s="2">
        <f>+SUM(S200:X200)</f>
        <v>0</v>
      </c>
      <c r="AA200" s="22">
        <f>MAX(R200:V200)</f>
        <v>0</v>
      </c>
      <c r="AB200" s="19">
        <f>SUM(D200:V200)</f>
        <v>67</v>
      </c>
    </row>
    <row r="201" spans="1:28" ht="15.75" hidden="1" x14ac:dyDescent="0.25">
      <c r="A201" s="26">
        <v>197</v>
      </c>
      <c r="B201" s="142" t="s">
        <v>448</v>
      </c>
      <c r="C201" s="127" t="s">
        <v>508</v>
      </c>
      <c r="D201" s="7"/>
      <c r="E201" s="7"/>
      <c r="F201" s="7">
        <v>69</v>
      </c>
      <c r="G201" s="7">
        <f>VLOOKUP(C201,Hoja4!B:C,2,FALSE)</f>
        <v>60</v>
      </c>
      <c r="H201" s="7"/>
      <c r="I201" s="7"/>
      <c r="J201" s="7"/>
      <c r="K201" s="7"/>
      <c r="L201" s="7"/>
      <c r="M201" s="7"/>
      <c r="N201" s="7">
        <f>VLOOKUP(C201,Hoja13!A:B,2,FALSE)</f>
        <v>25</v>
      </c>
      <c r="O201" s="7"/>
      <c r="P201" s="7"/>
      <c r="Q201" s="7"/>
      <c r="R201" s="7"/>
      <c r="S201" s="7" t="s">
        <v>129</v>
      </c>
      <c r="T201" s="7" t="s">
        <v>129</v>
      </c>
      <c r="U201" s="7" t="s">
        <v>129</v>
      </c>
      <c r="V201" s="7" t="s">
        <v>129</v>
      </c>
      <c r="W201" s="7"/>
      <c r="X201" s="10">
        <f>+COUNT(S201:W201)*15+Z201</f>
        <v>0</v>
      </c>
      <c r="Y201" s="2">
        <f>+SUM(S201:X201)</f>
        <v>0</v>
      </c>
      <c r="AA201" s="22">
        <f>MAX(R201:V201)</f>
        <v>0</v>
      </c>
      <c r="AB201" s="19">
        <f>SUM(D201:V201)</f>
        <v>154</v>
      </c>
    </row>
    <row r="202" spans="1:28" ht="15.75" hidden="1" x14ac:dyDescent="0.25">
      <c r="A202" s="26">
        <v>199</v>
      </c>
      <c r="B202" s="26" t="s">
        <v>379</v>
      </c>
      <c r="C202" s="127" t="s">
        <v>533</v>
      </c>
      <c r="D202" s="7"/>
      <c r="E202" s="7"/>
      <c r="F202" s="7"/>
      <c r="G202" s="7"/>
      <c r="H202" s="7"/>
      <c r="I202" s="7"/>
      <c r="J202" s="7"/>
      <c r="K202" s="7"/>
      <c r="L202" s="7"/>
      <c r="M202" s="7">
        <f>VLOOKUP(C202,Hoja12!A:B,2,FALSE)</f>
        <v>130</v>
      </c>
      <c r="N202" s="7"/>
      <c r="O202" s="7"/>
      <c r="P202" s="7"/>
      <c r="Q202" s="7"/>
      <c r="R202" s="7"/>
      <c r="S202" s="7" t="s">
        <v>129</v>
      </c>
      <c r="T202" s="7" t="s">
        <v>129</v>
      </c>
      <c r="U202" s="7" t="s">
        <v>129</v>
      </c>
      <c r="V202" s="7" t="s">
        <v>129</v>
      </c>
      <c r="W202" s="7"/>
      <c r="X202" s="10">
        <f>+COUNT(S202:W202)*15+Z202</f>
        <v>0</v>
      </c>
      <c r="Y202" s="2">
        <f>+SUM(S202:X202)</f>
        <v>0</v>
      </c>
      <c r="AA202" s="22">
        <f>MAX(R202:V202)</f>
        <v>0</v>
      </c>
      <c r="AB202" s="19">
        <f>SUM(D202:V202)</f>
        <v>130</v>
      </c>
    </row>
    <row r="203" spans="1:28" ht="15.75" hidden="1" x14ac:dyDescent="0.25">
      <c r="A203" s="26">
        <v>200</v>
      </c>
      <c r="B203" s="26" t="s">
        <v>420</v>
      </c>
      <c r="C203" s="127" t="s">
        <v>739</v>
      </c>
      <c r="D203" s="7"/>
      <c r="E203" s="7"/>
      <c r="F203" s="7"/>
      <c r="G203" s="7"/>
      <c r="H203" s="7"/>
      <c r="I203" s="7"/>
      <c r="J203" s="7"/>
      <c r="K203" s="7"/>
      <c r="L203" s="7"/>
      <c r="M203" s="7">
        <v>93</v>
      </c>
      <c r="N203" s="7"/>
      <c r="O203" s="7"/>
      <c r="P203" s="7"/>
      <c r="Q203" s="7"/>
      <c r="R203" s="7"/>
      <c r="S203" s="7" t="s">
        <v>129</v>
      </c>
      <c r="T203" s="7" t="s">
        <v>129</v>
      </c>
      <c r="U203" s="7" t="s">
        <v>129</v>
      </c>
      <c r="V203" s="7" t="s">
        <v>129</v>
      </c>
      <c r="W203" s="7"/>
      <c r="X203" s="10">
        <f>+COUNT(S203:W203)*15+Z203</f>
        <v>0</v>
      </c>
      <c r="Y203" s="2">
        <f>+SUM(S203:X203)</f>
        <v>0</v>
      </c>
      <c r="AA203" s="22">
        <f>MAX(R203:V203)</f>
        <v>0</v>
      </c>
      <c r="AB203" s="19">
        <f>SUM(D203:V203)</f>
        <v>93</v>
      </c>
    </row>
    <row r="204" spans="1:28" ht="15.75" hidden="1" x14ac:dyDescent="0.25">
      <c r="A204" s="26">
        <v>201</v>
      </c>
      <c r="B204" s="26" t="s">
        <v>438</v>
      </c>
      <c r="C204" s="127" t="s">
        <v>736</v>
      </c>
      <c r="D204" s="7"/>
      <c r="E204" s="7"/>
      <c r="F204" s="7"/>
      <c r="G204" s="7"/>
      <c r="H204" s="7"/>
      <c r="I204" s="7"/>
      <c r="J204" s="7"/>
      <c r="K204" s="7"/>
      <c r="L204" s="7"/>
      <c r="M204" s="7">
        <f>VLOOKUP(C204,Hoja12!A:B,2,FALSE)</f>
        <v>91</v>
      </c>
      <c r="N204" s="7"/>
      <c r="O204" s="7"/>
      <c r="P204" s="7"/>
      <c r="Q204" s="7"/>
      <c r="R204" s="7"/>
      <c r="S204" s="7" t="s">
        <v>129</v>
      </c>
      <c r="T204" s="7" t="s">
        <v>129</v>
      </c>
      <c r="U204" s="7" t="s">
        <v>129</v>
      </c>
      <c r="V204" s="7" t="s">
        <v>129</v>
      </c>
      <c r="W204" s="7"/>
      <c r="X204" s="10">
        <f>+COUNT(S204:W204)*15+Z204</f>
        <v>0</v>
      </c>
      <c r="Y204" s="2">
        <f>+SUM(S204:X204)</f>
        <v>0</v>
      </c>
      <c r="AA204" s="22">
        <f>MAX(R204:V204)</f>
        <v>0</v>
      </c>
      <c r="AB204" s="19">
        <f>SUM(D204:V204)</f>
        <v>91</v>
      </c>
    </row>
    <row r="205" spans="1:28" ht="15.75" hidden="1" x14ac:dyDescent="0.25">
      <c r="A205" s="26">
        <v>202</v>
      </c>
      <c r="B205" s="26" t="s">
        <v>460</v>
      </c>
      <c r="C205" s="127" t="s">
        <v>541</v>
      </c>
      <c r="D205" s="7"/>
      <c r="E205" s="7"/>
      <c r="F205" s="7"/>
      <c r="G205" s="7"/>
      <c r="H205" s="7"/>
      <c r="I205" s="7"/>
      <c r="J205" s="7"/>
      <c r="K205" s="7"/>
      <c r="L205" s="7"/>
      <c r="M205" s="7">
        <v>80</v>
      </c>
      <c r="N205" s="7"/>
      <c r="O205" s="7"/>
      <c r="P205" s="7"/>
      <c r="Q205" s="7"/>
      <c r="R205" s="7"/>
      <c r="S205" s="7" t="s">
        <v>129</v>
      </c>
      <c r="T205" s="7" t="s">
        <v>129</v>
      </c>
      <c r="U205" s="7" t="s">
        <v>129</v>
      </c>
      <c r="V205" s="7" t="s">
        <v>129</v>
      </c>
      <c r="W205" s="7"/>
      <c r="X205" s="10">
        <f>+COUNT(S205:W205)*15+Z205</f>
        <v>0</v>
      </c>
      <c r="Y205" s="2">
        <f>+SUM(S205:X205)</f>
        <v>0</v>
      </c>
      <c r="AA205" s="22">
        <f>MAX(R205:V205)</f>
        <v>0</v>
      </c>
      <c r="AB205" s="19">
        <f>SUM(D205:V205)</f>
        <v>80</v>
      </c>
    </row>
    <row r="206" spans="1:28" ht="15.75" hidden="1" x14ac:dyDescent="0.25">
      <c r="A206" s="26">
        <v>203</v>
      </c>
      <c r="B206" s="26" t="s">
        <v>466</v>
      </c>
      <c r="C206" s="127" t="s">
        <v>737</v>
      </c>
      <c r="D206" s="7"/>
      <c r="E206" s="7"/>
      <c r="F206" s="7"/>
      <c r="G206" s="7"/>
      <c r="H206" s="7"/>
      <c r="I206" s="7"/>
      <c r="J206" s="7"/>
      <c r="K206" s="7"/>
      <c r="L206" s="7"/>
      <c r="M206" s="7">
        <f>VLOOKUP(C206,Hoja12!A:B,2,FALSE)</f>
        <v>72</v>
      </c>
      <c r="N206" s="7"/>
      <c r="O206" s="7"/>
      <c r="P206" s="7"/>
      <c r="Q206" s="7"/>
      <c r="R206" s="7"/>
      <c r="S206" s="7" t="s">
        <v>129</v>
      </c>
      <c r="T206" s="7" t="s">
        <v>129</v>
      </c>
      <c r="U206" s="7" t="s">
        <v>129</v>
      </c>
      <c r="V206" s="7" t="s">
        <v>129</v>
      </c>
      <c r="W206" s="7"/>
      <c r="X206" s="10">
        <f>+COUNT(S206:W206)*15+Z206</f>
        <v>0</v>
      </c>
      <c r="Y206" s="2">
        <f>+SUM(S206:X206)</f>
        <v>0</v>
      </c>
      <c r="AA206" s="22">
        <f>MAX(R206:V206)</f>
        <v>0</v>
      </c>
      <c r="AB206" s="19">
        <f>SUM(D206:V206)</f>
        <v>72</v>
      </c>
    </row>
    <row r="207" spans="1:28" ht="15.75" hidden="1" x14ac:dyDescent="0.25">
      <c r="A207" s="26">
        <v>204</v>
      </c>
      <c r="B207" s="26" t="s">
        <v>478</v>
      </c>
      <c r="C207" s="127" t="s">
        <v>437</v>
      </c>
      <c r="D207" s="7"/>
      <c r="E207" s="7"/>
      <c r="F207" s="7"/>
      <c r="G207" s="7"/>
      <c r="H207" s="7"/>
      <c r="I207" s="7"/>
      <c r="J207" s="7"/>
      <c r="K207" s="7"/>
      <c r="L207" s="7"/>
      <c r="M207" s="7">
        <f>VLOOKUP(C207,Hoja12!A:B,2,FALSE)</f>
        <v>71</v>
      </c>
      <c r="N207" s="7"/>
      <c r="O207" s="7"/>
      <c r="P207" s="7"/>
      <c r="Q207" s="7"/>
      <c r="R207" s="7"/>
      <c r="S207" s="7" t="s">
        <v>129</v>
      </c>
      <c r="T207" s="7" t="s">
        <v>129</v>
      </c>
      <c r="U207" s="7" t="s">
        <v>129</v>
      </c>
      <c r="V207" s="7" t="s">
        <v>129</v>
      </c>
      <c r="W207" s="7"/>
      <c r="X207" s="10">
        <f>+COUNT(S207:W207)*15+Z207</f>
        <v>0</v>
      </c>
      <c r="Y207" s="2">
        <f>+SUM(S207:X207)</f>
        <v>0</v>
      </c>
      <c r="AA207" s="22">
        <f>MAX(R207:V207)</f>
        <v>0</v>
      </c>
      <c r="AB207" s="19">
        <f>SUM(D207:V207)</f>
        <v>71</v>
      </c>
    </row>
    <row r="208" spans="1:28" ht="15.75" hidden="1" x14ac:dyDescent="0.25">
      <c r="A208" s="26">
        <v>205</v>
      </c>
      <c r="B208" s="26" t="s">
        <v>486</v>
      </c>
      <c r="C208" s="127" t="s">
        <v>529</v>
      </c>
      <c r="D208" s="7"/>
      <c r="E208" s="7"/>
      <c r="F208" s="7"/>
      <c r="G208" s="7"/>
      <c r="H208" s="7"/>
      <c r="I208" s="7"/>
      <c r="J208" s="7"/>
      <c r="K208" s="7"/>
      <c r="L208" s="7"/>
      <c r="M208" s="7">
        <f>VLOOKUP(C208,Hoja12!A:B,2,FALSE)</f>
        <v>69</v>
      </c>
      <c r="N208" s="7"/>
      <c r="O208" s="7"/>
      <c r="P208" s="7"/>
      <c r="Q208" s="7"/>
      <c r="R208" s="7"/>
      <c r="S208" s="7" t="s">
        <v>129</v>
      </c>
      <c r="T208" s="7" t="s">
        <v>129</v>
      </c>
      <c r="U208" s="7" t="s">
        <v>129</v>
      </c>
      <c r="V208" s="7" t="s">
        <v>129</v>
      </c>
      <c r="W208" s="7"/>
      <c r="X208" s="10">
        <f>+COUNT(S208:W208)*15+Z208</f>
        <v>0</v>
      </c>
      <c r="Y208" s="2">
        <f>+SUM(S208:X208)</f>
        <v>0</v>
      </c>
      <c r="AA208" s="22">
        <f>MAX(R208:V208)</f>
        <v>0</v>
      </c>
      <c r="AB208" s="19">
        <f>SUM(D208:V208)</f>
        <v>69</v>
      </c>
    </row>
    <row r="209" spans="1:28" ht="15.75" hidden="1" x14ac:dyDescent="0.25">
      <c r="A209" s="26">
        <v>206</v>
      </c>
      <c r="B209" s="26" t="s">
        <v>528</v>
      </c>
      <c r="C209" s="127" t="s">
        <v>425</v>
      </c>
      <c r="D209" s="7"/>
      <c r="E209" s="7">
        <v>105</v>
      </c>
      <c r="F209" s="7"/>
      <c r="G209" s="7"/>
      <c r="H209" s="7"/>
      <c r="I209" s="7"/>
      <c r="J209" s="7">
        <v>115</v>
      </c>
      <c r="K209" s="7">
        <f>VLOOKUP(C209,Hoja10!A:B,2,FALSE)</f>
        <v>165</v>
      </c>
      <c r="L209" s="7"/>
      <c r="M209" s="7"/>
      <c r="N209" s="7"/>
      <c r="O209" s="7"/>
      <c r="P209" s="7"/>
      <c r="Q209" s="7"/>
      <c r="R209" s="7"/>
      <c r="S209" s="7" t="s">
        <v>129</v>
      </c>
      <c r="T209" s="7" t="s">
        <v>129</v>
      </c>
      <c r="U209" s="7" t="s">
        <v>129</v>
      </c>
      <c r="V209" s="7" t="s">
        <v>129</v>
      </c>
      <c r="W209" s="7"/>
      <c r="X209" s="10">
        <f>+COUNT(S209:W209)*15+Z209</f>
        <v>0</v>
      </c>
      <c r="Y209" s="2">
        <f>+SUM(S209:X209)</f>
        <v>0</v>
      </c>
      <c r="AA209" s="22">
        <f>MAX(R209:V209)</f>
        <v>0</v>
      </c>
      <c r="AB209" s="19">
        <f>SUM(D209:V209)</f>
        <v>385</v>
      </c>
    </row>
    <row r="210" spans="1:28" ht="15.75" hidden="1" x14ac:dyDescent="0.25">
      <c r="A210" s="26">
        <v>207</v>
      </c>
      <c r="B210" s="26" t="s">
        <v>532</v>
      </c>
      <c r="C210" s="127" t="s">
        <v>248</v>
      </c>
      <c r="D210" s="7">
        <v>86</v>
      </c>
      <c r="E210" s="7">
        <v>129</v>
      </c>
      <c r="F210" s="7">
        <v>111</v>
      </c>
      <c r="G210" s="7">
        <f>VLOOKUP(C210,Hoja4!B:C,2,FALSE)</f>
        <v>94</v>
      </c>
      <c r="H210" s="7">
        <f>VLOOKUP(C210,Hoja3!A:B,2,FALSE)</f>
        <v>110</v>
      </c>
      <c r="I210" s="7">
        <v>92</v>
      </c>
      <c r="J210" s="7">
        <v>92</v>
      </c>
      <c r="K210" s="7">
        <f>VLOOKUP(C210,Hoja10!A:B,2,FALSE)</f>
        <v>93</v>
      </c>
      <c r="L210" s="7"/>
      <c r="M210" s="7"/>
      <c r="N210" s="7"/>
      <c r="O210" s="7"/>
      <c r="P210" s="7"/>
      <c r="Q210" s="7"/>
      <c r="R210" s="7"/>
      <c r="S210" s="7" t="s">
        <v>129</v>
      </c>
      <c r="T210" s="7" t="s">
        <v>129</v>
      </c>
      <c r="U210" s="7" t="s">
        <v>129</v>
      </c>
      <c r="V210" s="7" t="s">
        <v>129</v>
      </c>
      <c r="W210" s="7"/>
      <c r="X210" s="10">
        <f>+COUNT(S210:W210)*15+Z210</f>
        <v>0</v>
      </c>
      <c r="Y210" s="2">
        <f>+SUM(S210:X210)</f>
        <v>0</v>
      </c>
      <c r="AA210" s="22">
        <f>MAX(R210:V210)</f>
        <v>0</v>
      </c>
      <c r="AB210" s="19">
        <f>SUM(D210:V210)</f>
        <v>807</v>
      </c>
    </row>
    <row r="211" spans="1:28" ht="15.75" hidden="1" x14ac:dyDescent="0.25">
      <c r="A211" s="26">
        <v>208</v>
      </c>
      <c r="B211" s="26" t="s">
        <v>534</v>
      </c>
      <c r="C211" s="127" t="s">
        <v>549</v>
      </c>
      <c r="D211" s="7"/>
      <c r="E211" s="7"/>
      <c r="F211" s="7"/>
      <c r="G211" s="7"/>
      <c r="H211" s="7"/>
      <c r="I211" s="7"/>
      <c r="J211" s="7">
        <v>72</v>
      </c>
      <c r="K211" s="7">
        <f>VLOOKUP(C211,Hoja10!A:B,2,FALSE)</f>
        <v>92</v>
      </c>
      <c r="L211" s="7"/>
      <c r="M211" s="7"/>
      <c r="N211" s="7"/>
      <c r="O211" s="7"/>
      <c r="P211" s="7"/>
      <c r="Q211" s="7"/>
      <c r="R211" s="7"/>
      <c r="S211" s="7" t="s">
        <v>129</v>
      </c>
      <c r="T211" s="7" t="s">
        <v>129</v>
      </c>
      <c r="U211" s="7" t="s">
        <v>129</v>
      </c>
      <c r="V211" s="7" t="s">
        <v>129</v>
      </c>
      <c r="W211" s="7"/>
      <c r="X211" s="10">
        <f>+COUNT(S211:W211)*15+Z211</f>
        <v>0</v>
      </c>
      <c r="Y211" s="2">
        <f>+SUM(S211:X211)</f>
        <v>0</v>
      </c>
      <c r="AA211" s="22">
        <f>MAX(R211:V211)</f>
        <v>0</v>
      </c>
      <c r="AB211" s="19">
        <f>SUM(D211:V211)</f>
        <v>164</v>
      </c>
    </row>
    <row r="212" spans="1:28" ht="15.75" hidden="1" x14ac:dyDescent="0.25">
      <c r="A212" s="26">
        <v>209</v>
      </c>
      <c r="B212" s="26" t="s">
        <v>536</v>
      </c>
      <c r="C212" s="127" t="s">
        <v>451</v>
      </c>
      <c r="D212" s="7"/>
      <c r="E212" s="7"/>
      <c r="F212" s="7"/>
      <c r="G212" s="7"/>
      <c r="H212" s="7"/>
      <c r="I212" s="7"/>
      <c r="J212" s="7">
        <v>126</v>
      </c>
      <c r="K212" s="7">
        <f>VLOOKUP(C212,Hoja10!A:B,2,FALSE)</f>
        <v>89</v>
      </c>
      <c r="L212" s="7"/>
      <c r="M212" s="7"/>
      <c r="N212" s="7"/>
      <c r="O212" s="7"/>
      <c r="P212" s="7"/>
      <c r="Q212" s="7"/>
      <c r="R212" s="7"/>
      <c r="S212" s="7" t="s">
        <v>129</v>
      </c>
      <c r="T212" s="7" t="s">
        <v>129</v>
      </c>
      <c r="U212" s="7" t="s">
        <v>129</v>
      </c>
      <c r="V212" s="7" t="s">
        <v>129</v>
      </c>
      <c r="W212" s="7"/>
      <c r="X212" s="10">
        <f>+COUNT(S212:W212)*15+Z212</f>
        <v>0</v>
      </c>
      <c r="Y212" s="2">
        <f>+SUM(S212:X212)</f>
        <v>0</v>
      </c>
      <c r="AA212" s="22">
        <f>MAX(R212:V212)</f>
        <v>0</v>
      </c>
      <c r="AB212" s="19">
        <f>SUM(D212:V212)</f>
        <v>215</v>
      </c>
    </row>
    <row r="213" spans="1:28" ht="15.75" hidden="1" x14ac:dyDescent="0.25">
      <c r="A213" s="26">
        <v>210</v>
      </c>
      <c r="B213" s="26" t="s">
        <v>542</v>
      </c>
      <c r="C213" s="127" t="s">
        <v>473</v>
      </c>
      <c r="D213" s="7"/>
      <c r="E213" s="7"/>
      <c r="F213" s="7"/>
      <c r="G213" s="7"/>
      <c r="H213" s="7"/>
      <c r="I213" s="7"/>
      <c r="J213" s="7">
        <v>104</v>
      </c>
      <c r="K213" s="7">
        <f>VLOOKUP(C213,Hoja10!A:B,2,FALSE)</f>
        <v>87</v>
      </c>
      <c r="L213" s="7"/>
      <c r="M213" s="7"/>
      <c r="N213" s="7"/>
      <c r="O213" s="7"/>
      <c r="P213" s="7"/>
      <c r="Q213" s="7"/>
      <c r="R213" s="7"/>
      <c r="S213" s="7" t="s">
        <v>129</v>
      </c>
      <c r="T213" s="7" t="s">
        <v>129</v>
      </c>
      <c r="U213" s="7" t="s">
        <v>129</v>
      </c>
      <c r="V213" s="7" t="s">
        <v>129</v>
      </c>
      <c r="W213" s="7"/>
      <c r="X213" s="10">
        <f>+COUNT(S213:W213)*15+Z213</f>
        <v>0</v>
      </c>
      <c r="Y213" s="2">
        <f>+SUM(S213:X213)</f>
        <v>0</v>
      </c>
      <c r="AA213" s="22">
        <f>MAX(R213:V213)</f>
        <v>0</v>
      </c>
      <c r="AB213" s="19">
        <f>SUM(D213:V213)</f>
        <v>191</v>
      </c>
    </row>
    <row r="214" spans="1:28" ht="15.75" hidden="1" x14ac:dyDescent="0.25">
      <c r="A214" s="26">
        <v>211</v>
      </c>
      <c r="B214" s="26" t="s">
        <v>544</v>
      </c>
      <c r="C214" s="127" t="s">
        <v>711</v>
      </c>
      <c r="D214" s="7"/>
      <c r="E214" s="7"/>
      <c r="F214" s="7"/>
      <c r="G214" s="7"/>
      <c r="H214" s="7"/>
      <c r="I214" s="7"/>
      <c r="J214" s="7">
        <v>37</v>
      </c>
      <c r="K214" s="7">
        <f>VLOOKUP(C214,Hoja10!A:B,2,FALSE)</f>
        <v>86</v>
      </c>
      <c r="L214" s="7"/>
      <c r="M214" s="7"/>
      <c r="N214" s="7"/>
      <c r="O214" s="7"/>
      <c r="P214" s="7"/>
      <c r="Q214" s="7"/>
      <c r="R214" s="7"/>
      <c r="S214" s="7" t="s">
        <v>129</v>
      </c>
      <c r="T214" s="7" t="s">
        <v>129</v>
      </c>
      <c r="U214" s="7" t="s">
        <v>129</v>
      </c>
      <c r="V214" s="7" t="s">
        <v>129</v>
      </c>
      <c r="W214" s="7"/>
      <c r="X214" s="10">
        <f>+COUNT(S214:W214)*15+Z214</f>
        <v>0</v>
      </c>
      <c r="Y214" s="2">
        <f>+SUM(S214:X214)</f>
        <v>0</v>
      </c>
      <c r="AA214" s="22">
        <f>MAX(R214:V214)</f>
        <v>0</v>
      </c>
      <c r="AB214" s="19">
        <f>SUM(D214:V214)</f>
        <v>123</v>
      </c>
    </row>
    <row r="215" spans="1:28" ht="15.75" hidden="1" x14ac:dyDescent="0.25">
      <c r="A215" s="26">
        <v>212</v>
      </c>
      <c r="B215" s="26" t="s">
        <v>552</v>
      </c>
      <c r="C215" s="127" t="s">
        <v>708</v>
      </c>
      <c r="D215" s="7"/>
      <c r="E215" s="7"/>
      <c r="F215" s="7"/>
      <c r="G215" s="7"/>
      <c r="H215" s="7"/>
      <c r="I215" s="7"/>
      <c r="J215" s="7">
        <v>84</v>
      </c>
      <c r="K215" s="7">
        <f>VLOOKUP(C215,Hoja10!A:B,2,FALSE)</f>
        <v>85</v>
      </c>
      <c r="L215" s="7"/>
      <c r="M215" s="7"/>
      <c r="N215" s="7"/>
      <c r="O215" s="7"/>
      <c r="P215" s="7"/>
      <c r="Q215" s="7"/>
      <c r="R215" s="7"/>
      <c r="S215" s="7" t="s">
        <v>129</v>
      </c>
      <c r="T215" s="7" t="s">
        <v>129</v>
      </c>
      <c r="U215" s="7" t="s">
        <v>129</v>
      </c>
      <c r="V215" s="7" t="s">
        <v>129</v>
      </c>
      <c r="W215" s="7"/>
      <c r="X215" s="10">
        <f>+COUNT(S215:W215)*15+Z215</f>
        <v>0</v>
      </c>
      <c r="Y215" s="2">
        <f>+SUM(S215:X215)</f>
        <v>0</v>
      </c>
      <c r="AA215" s="22">
        <f>MAX(R215:V215)</f>
        <v>0</v>
      </c>
      <c r="AB215" s="19">
        <f>SUM(D215:V215)</f>
        <v>169</v>
      </c>
    </row>
    <row r="216" spans="1:28" ht="15.75" hidden="1" x14ac:dyDescent="0.25">
      <c r="A216" s="26">
        <v>213</v>
      </c>
      <c r="B216" s="26" t="s">
        <v>554</v>
      </c>
      <c r="C216" s="127" t="s">
        <v>555</v>
      </c>
      <c r="D216" s="7"/>
      <c r="E216" s="7"/>
      <c r="F216" s="7"/>
      <c r="G216" s="7"/>
      <c r="H216" s="7"/>
      <c r="I216" s="7"/>
      <c r="J216" s="7">
        <v>34</v>
      </c>
      <c r="K216" s="7">
        <f>VLOOKUP(C216,Hoja10!A:B,2,FALSE)</f>
        <v>80</v>
      </c>
      <c r="L216" s="7"/>
      <c r="M216" s="7"/>
      <c r="N216" s="7"/>
      <c r="O216" s="7"/>
      <c r="P216" s="7"/>
      <c r="Q216" s="7"/>
      <c r="R216" s="7"/>
      <c r="S216" s="7" t="s">
        <v>129</v>
      </c>
      <c r="T216" s="7" t="s">
        <v>129</v>
      </c>
      <c r="U216" s="7" t="s">
        <v>129</v>
      </c>
      <c r="V216" s="7" t="s">
        <v>129</v>
      </c>
      <c r="W216" s="7"/>
      <c r="X216" s="10">
        <f>+COUNT(S216:W216)*15+Z216</f>
        <v>0</v>
      </c>
      <c r="Y216" s="2">
        <f>+SUM(S216:X216)</f>
        <v>0</v>
      </c>
      <c r="AA216" s="22">
        <f>MAX(R216:V216)</f>
        <v>0</v>
      </c>
      <c r="AB216" s="19">
        <f>SUM(D216:V216)</f>
        <v>114</v>
      </c>
    </row>
    <row r="217" spans="1:28" ht="15.75" hidden="1" x14ac:dyDescent="0.25">
      <c r="A217" s="26">
        <v>214</v>
      </c>
      <c r="B217" s="26" t="s">
        <v>556</v>
      </c>
      <c r="C217" s="127" t="s">
        <v>409</v>
      </c>
      <c r="D217" s="7">
        <v>39</v>
      </c>
      <c r="E217" s="7">
        <v>45</v>
      </c>
      <c r="F217" s="7">
        <v>0</v>
      </c>
      <c r="G217" s="7">
        <f>VLOOKUP(C217,Hoja4!B:C,2,FALSE)</f>
        <v>47</v>
      </c>
      <c r="H217" s="7"/>
      <c r="I217" s="7">
        <v>86</v>
      </c>
      <c r="J217" s="7">
        <v>67</v>
      </c>
      <c r="K217" s="7">
        <f>VLOOKUP(C217,Hoja10!A:B,2,FALSE)</f>
        <v>69</v>
      </c>
      <c r="L217" s="7"/>
      <c r="M217" s="7"/>
      <c r="N217" s="7"/>
      <c r="O217" s="7"/>
      <c r="P217" s="7"/>
      <c r="Q217" s="7"/>
      <c r="R217" s="7"/>
      <c r="S217" s="7" t="s">
        <v>129</v>
      </c>
      <c r="T217" s="7" t="s">
        <v>129</v>
      </c>
      <c r="U217" s="7" t="s">
        <v>129</v>
      </c>
      <c r="V217" s="7" t="s">
        <v>129</v>
      </c>
      <c r="W217" s="7"/>
      <c r="X217" s="10">
        <f>+COUNT(S217:W217)*15+Z217</f>
        <v>0</v>
      </c>
      <c r="Y217" s="2">
        <f>+SUM(S217:X217)</f>
        <v>0</v>
      </c>
      <c r="AA217" s="22">
        <f>MAX(R217:V217)</f>
        <v>0</v>
      </c>
      <c r="AB217" s="19">
        <f>SUM(D217:V217)</f>
        <v>353</v>
      </c>
    </row>
    <row r="218" spans="1:28" ht="15.75" hidden="1" x14ac:dyDescent="0.25">
      <c r="A218" s="26">
        <v>215</v>
      </c>
      <c r="B218" s="26" t="s">
        <v>558</v>
      </c>
      <c r="C218" s="127" t="s">
        <v>714</v>
      </c>
      <c r="D218" s="7"/>
      <c r="E218" s="7"/>
      <c r="F218" s="7"/>
      <c r="G218" s="7"/>
      <c r="H218" s="7"/>
      <c r="I218" s="7"/>
      <c r="J218" s="7">
        <v>25</v>
      </c>
      <c r="K218" s="7">
        <f>VLOOKUP(C218,Hoja10!A:B,2,FALSE)</f>
        <v>65</v>
      </c>
      <c r="L218" s="7"/>
      <c r="M218" s="7"/>
      <c r="N218" s="7"/>
      <c r="O218" s="7"/>
      <c r="P218" s="7"/>
      <c r="Q218" s="7"/>
      <c r="R218" s="7"/>
      <c r="S218" s="7" t="s">
        <v>129</v>
      </c>
      <c r="T218" s="7" t="s">
        <v>129</v>
      </c>
      <c r="U218" s="7" t="s">
        <v>129</v>
      </c>
      <c r="V218" s="7" t="s">
        <v>129</v>
      </c>
      <c r="W218" s="7"/>
      <c r="X218" s="10">
        <f>+COUNT(S218:W218)*15+Z218</f>
        <v>0</v>
      </c>
      <c r="Y218" s="2">
        <f>+SUM(S218:X218)</f>
        <v>0</v>
      </c>
      <c r="AA218" s="22">
        <f>MAX(R218:V218)</f>
        <v>0</v>
      </c>
      <c r="AB218" s="19">
        <f>SUM(D218:V218)</f>
        <v>90</v>
      </c>
    </row>
    <row r="219" spans="1:28" ht="15.75" hidden="1" x14ac:dyDescent="0.25">
      <c r="A219" s="26">
        <v>216</v>
      </c>
      <c r="B219" s="26" t="s">
        <v>560</v>
      </c>
      <c r="C219" s="127" t="s">
        <v>713</v>
      </c>
      <c r="D219" s="7"/>
      <c r="E219" s="7"/>
      <c r="F219" s="7"/>
      <c r="G219" s="7"/>
      <c r="H219" s="7"/>
      <c r="I219" s="7"/>
      <c r="J219" s="7">
        <v>25</v>
      </c>
      <c r="K219" s="7">
        <f>VLOOKUP(C219,Hoja10!A:B,2,FALSE)</f>
        <v>64</v>
      </c>
      <c r="L219" s="7"/>
      <c r="M219" s="7"/>
      <c r="N219" s="7"/>
      <c r="O219" s="7"/>
      <c r="P219" s="7"/>
      <c r="Q219" s="7"/>
      <c r="R219" s="7"/>
      <c r="S219" s="7" t="s">
        <v>129</v>
      </c>
      <c r="T219" s="7" t="s">
        <v>129</v>
      </c>
      <c r="U219" s="7" t="s">
        <v>129</v>
      </c>
      <c r="V219" s="7" t="s">
        <v>129</v>
      </c>
      <c r="W219" s="7"/>
      <c r="X219" s="10">
        <f>+COUNT(S219:W219)*15+Z219</f>
        <v>0</v>
      </c>
      <c r="Y219" s="2">
        <f>+SUM(S219:X219)</f>
        <v>0</v>
      </c>
      <c r="AA219" s="22">
        <f>MAX(R219:V219)</f>
        <v>0</v>
      </c>
      <c r="AB219" s="19">
        <f>SUM(D219:V219)</f>
        <v>89</v>
      </c>
    </row>
    <row r="220" spans="1:28" ht="15.75" hidden="1" x14ac:dyDescent="0.25">
      <c r="A220" s="26">
        <v>217</v>
      </c>
      <c r="B220" s="26" t="s">
        <v>562</v>
      </c>
      <c r="C220" s="127" t="s">
        <v>378</v>
      </c>
      <c r="D220" s="7"/>
      <c r="E220" s="7"/>
      <c r="F220" s="7"/>
      <c r="G220" s="7"/>
      <c r="H220" s="7"/>
      <c r="I220" s="7"/>
      <c r="J220" s="7"/>
      <c r="K220" s="7">
        <f>VLOOKUP(C220,Hoja10!A:B,2,FALSE)</f>
        <v>49</v>
      </c>
      <c r="L220" s="7"/>
      <c r="M220" s="7"/>
      <c r="N220" s="7"/>
      <c r="O220" s="7"/>
      <c r="P220" s="7"/>
      <c r="Q220" s="7"/>
      <c r="R220" s="7"/>
      <c r="S220" s="7" t="s">
        <v>129</v>
      </c>
      <c r="T220" s="7" t="s">
        <v>129</v>
      </c>
      <c r="U220" s="7" t="s">
        <v>129</v>
      </c>
      <c r="V220" s="7" t="s">
        <v>129</v>
      </c>
      <c r="W220" s="7"/>
      <c r="X220" s="10">
        <f>+COUNT(S220:W220)*15+Z220</f>
        <v>0</v>
      </c>
      <c r="Y220" s="2">
        <f>+SUM(S220:X220)</f>
        <v>0</v>
      </c>
      <c r="AA220" s="22">
        <f>MAX(R220:V220)</f>
        <v>0</v>
      </c>
      <c r="AB220" s="19">
        <f>SUM(D220:V220)</f>
        <v>49</v>
      </c>
    </row>
    <row r="221" spans="1:28" ht="15.75" hidden="1" x14ac:dyDescent="0.25">
      <c r="A221" s="26">
        <v>218</v>
      </c>
      <c r="B221" s="26" t="s">
        <v>564</v>
      </c>
      <c r="C221" s="127" t="s">
        <v>720</v>
      </c>
      <c r="D221" s="7"/>
      <c r="E221" s="7"/>
      <c r="F221" s="7"/>
      <c r="G221" s="7"/>
      <c r="H221" s="7"/>
      <c r="I221" s="7"/>
      <c r="J221" s="7"/>
      <c r="K221" s="7">
        <v>48</v>
      </c>
      <c r="L221" s="7"/>
      <c r="M221" s="7"/>
      <c r="N221" s="7"/>
      <c r="O221" s="7"/>
      <c r="P221" s="7"/>
      <c r="Q221" s="7"/>
      <c r="R221" s="7"/>
      <c r="S221" s="7" t="s">
        <v>129</v>
      </c>
      <c r="T221" s="7" t="s">
        <v>129</v>
      </c>
      <c r="U221" s="7" t="s">
        <v>129</v>
      </c>
      <c r="V221" s="7" t="s">
        <v>129</v>
      </c>
      <c r="W221" s="7"/>
      <c r="X221" s="10">
        <f>+COUNT(S221:W221)*15+Z221</f>
        <v>0</v>
      </c>
      <c r="Y221" s="2">
        <f>+SUM(S221:X221)</f>
        <v>0</v>
      </c>
      <c r="AA221" s="22">
        <f>MAX(R221:V221)</f>
        <v>0</v>
      </c>
      <c r="AB221" s="19">
        <f>SUM(D221:V221)</f>
        <v>48</v>
      </c>
    </row>
    <row r="222" spans="1:28" ht="15.75" hidden="1" x14ac:dyDescent="0.25">
      <c r="A222" s="26">
        <v>219</v>
      </c>
      <c r="B222" s="26" t="s">
        <v>566</v>
      </c>
      <c r="C222" s="127" t="s">
        <v>423</v>
      </c>
      <c r="D222" s="7"/>
      <c r="E222" s="7">
        <v>38</v>
      </c>
      <c r="F222" s="7"/>
      <c r="G222" s="7"/>
      <c r="H222" s="7"/>
      <c r="I222" s="7"/>
      <c r="J222" s="7">
        <v>66</v>
      </c>
      <c r="K222" s="7">
        <f>VLOOKUP(C222,Hoja10!A:B,2,FALSE)</f>
        <v>42</v>
      </c>
      <c r="L222" s="7"/>
      <c r="M222" s="7"/>
      <c r="N222" s="7"/>
      <c r="O222" s="7"/>
      <c r="P222" s="7"/>
      <c r="Q222" s="7"/>
      <c r="R222" s="7"/>
      <c r="S222" s="7" t="s">
        <v>129</v>
      </c>
      <c r="T222" s="7" t="s">
        <v>129</v>
      </c>
      <c r="U222" s="7" t="s">
        <v>129</v>
      </c>
      <c r="V222" s="7" t="s">
        <v>129</v>
      </c>
      <c r="W222" s="7"/>
      <c r="X222" s="10">
        <f>+COUNT(S222:W222)*15+Z222</f>
        <v>0</v>
      </c>
      <c r="Y222" s="2">
        <f>+SUM(S222:X222)</f>
        <v>0</v>
      </c>
      <c r="AA222" s="22">
        <f>MAX(R222:V222)</f>
        <v>0</v>
      </c>
      <c r="AB222" s="19">
        <f>SUM(D222:V222)</f>
        <v>146</v>
      </c>
    </row>
    <row r="223" spans="1:28" ht="15.75" hidden="1" x14ac:dyDescent="0.25">
      <c r="A223" s="26">
        <v>220</v>
      </c>
      <c r="B223" s="26" t="s">
        <v>568</v>
      </c>
      <c r="C223" s="127" t="s">
        <v>722</v>
      </c>
      <c r="D223" s="7"/>
      <c r="E223" s="7"/>
      <c r="F223" s="7"/>
      <c r="G223" s="7"/>
      <c r="H223" s="7"/>
      <c r="I223" s="7"/>
      <c r="J223" s="7"/>
      <c r="K223" s="7">
        <v>40</v>
      </c>
      <c r="L223" s="7"/>
      <c r="M223" s="7"/>
      <c r="N223" s="7"/>
      <c r="O223" s="7"/>
      <c r="P223" s="7"/>
      <c r="Q223" s="7"/>
      <c r="R223" s="7"/>
      <c r="S223" s="7" t="s">
        <v>129</v>
      </c>
      <c r="T223" s="7" t="s">
        <v>129</v>
      </c>
      <c r="U223" s="7" t="s">
        <v>129</v>
      </c>
      <c r="V223" s="7" t="s">
        <v>129</v>
      </c>
      <c r="W223" s="7"/>
      <c r="X223" s="10">
        <f>+COUNT(S223:W223)*15+Z223</f>
        <v>0</v>
      </c>
      <c r="Y223" s="2">
        <f>+SUM(S223:X223)</f>
        <v>0</v>
      </c>
      <c r="AA223" s="22">
        <f>MAX(R223:V223)</f>
        <v>0</v>
      </c>
      <c r="AB223" s="19">
        <f>SUM(D223:V223)</f>
        <v>40</v>
      </c>
    </row>
    <row r="224" spans="1:28" ht="15.75" hidden="1" x14ac:dyDescent="0.25">
      <c r="A224" s="26">
        <v>221</v>
      </c>
      <c r="B224" s="26" t="s">
        <v>572</v>
      </c>
      <c r="C224" s="127" t="s">
        <v>475</v>
      </c>
      <c r="D224" s="7"/>
      <c r="E224" s="7"/>
      <c r="F224" s="7"/>
      <c r="G224" s="7"/>
      <c r="H224" s="7"/>
      <c r="I224" s="7"/>
      <c r="J224" s="7"/>
      <c r="K224" s="7">
        <f>VLOOKUP(C224,Hoja10!A:B,2,FALSE)</f>
        <v>39</v>
      </c>
      <c r="L224" s="7"/>
      <c r="M224" s="7"/>
      <c r="N224" s="7"/>
      <c r="O224" s="7"/>
      <c r="P224" s="7"/>
      <c r="Q224" s="7"/>
      <c r="R224" s="7"/>
      <c r="S224" s="7" t="s">
        <v>129</v>
      </c>
      <c r="T224" s="7" t="s">
        <v>129</v>
      </c>
      <c r="U224" s="7" t="s">
        <v>129</v>
      </c>
      <c r="V224" s="7" t="s">
        <v>129</v>
      </c>
      <c r="W224" s="7"/>
      <c r="X224" s="10">
        <f>+COUNT(S224:W224)*15+Z224</f>
        <v>0</v>
      </c>
      <c r="Y224" s="2">
        <f>+SUM(S224:X224)</f>
        <v>0</v>
      </c>
      <c r="AA224" s="22">
        <f>MAX(R224:V224)</f>
        <v>0</v>
      </c>
      <c r="AB224" s="19">
        <f>SUM(D224:V224)</f>
        <v>39</v>
      </c>
    </row>
    <row r="225" spans="1:28" ht="15.75" hidden="1" x14ac:dyDescent="0.25">
      <c r="A225" s="26">
        <v>222</v>
      </c>
      <c r="B225" s="26" t="s">
        <v>578</v>
      </c>
      <c r="C225" s="127" t="s">
        <v>707</v>
      </c>
      <c r="D225" s="7"/>
      <c r="E225" s="7"/>
      <c r="F225" s="7"/>
      <c r="G225" s="7"/>
      <c r="H225" s="7"/>
      <c r="I225" s="7"/>
      <c r="J225" s="7">
        <v>131</v>
      </c>
      <c r="K225" s="7"/>
      <c r="L225" s="7"/>
      <c r="M225" s="7"/>
      <c r="N225" s="7"/>
      <c r="O225" s="7"/>
      <c r="P225" s="7"/>
      <c r="Q225" s="7"/>
      <c r="R225" s="7"/>
      <c r="S225" s="7" t="s">
        <v>129</v>
      </c>
      <c r="T225" s="7" t="s">
        <v>129</v>
      </c>
      <c r="U225" s="7" t="s">
        <v>129</v>
      </c>
      <c r="V225" s="7" t="s">
        <v>129</v>
      </c>
      <c r="W225" s="7"/>
      <c r="X225" s="10">
        <f>+COUNT(S225:W225)*15+Z225</f>
        <v>0</v>
      </c>
      <c r="Y225" s="2">
        <f>+SUM(S225:X225)</f>
        <v>0</v>
      </c>
      <c r="AA225" s="22">
        <f>MAX(R225:V225)</f>
        <v>0</v>
      </c>
      <c r="AB225" s="19">
        <f>SUM(D225:V225)</f>
        <v>131</v>
      </c>
    </row>
    <row r="226" spans="1:28" ht="15.75" hidden="1" x14ac:dyDescent="0.25">
      <c r="A226" s="26">
        <v>223</v>
      </c>
      <c r="B226" s="26" t="s">
        <v>436</v>
      </c>
      <c r="C226" s="127" t="s">
        <v>563</v>
      </c>
      <c r="D226" s="7"/>
      <c r="E226" s="7"/>
      <c r="F226" s="7"/>
      <c r="G226" s="7"/>
      <c r="H226" s="7"/>
      <c r="I226" s="7"/>
      <c r="J226" s="7">
        <v>87</v>
      </c>
      <c r="K226" s="7"/>
      <c r="L226" s="7"/>
      <c r="M226" s="7"/>
      <c r="N226" s="7"/>
      <c r="O226" s="7"/>
      <c r="P226" s="7"/>
      <c r="Q226" s="7"/>
      <c r="R226" s="7"/>
      <c r="S226" s="7" t="s">
        <v>129</v>
      </c>
      <c r="T226" s="7" t="s">
        <v>129</v>
      </c>
      <c r="U226" s="7" t="s">
        <v>129</v>
      </c>
      <c r="V226" s="7" t="s">
        <v>129</v>
      </c>
      <c r="W226" s="7"/>
      <c r="X226" s="10">
        <f>+COUNT(S226:W226)*15+Z226</f>
        <v>0</v>
      </c>
      <c r="Y226" s="2">
        <f>+SUM(S226:X226)</f>
        <v>0</v>
      </c>
      <c r="AA226" s="22">
        <f>MAX(R226:V226)</f>
        <v>0</v>
      </c>
      <c r="AB226" s="19">
        <f>SUM(D226:V226)</f>
        <v>87</v>
      </c>
    </row>
    <row r="227" spans="1:28" ht="15.75" hidden="1" x14ac:dyDescent="0.25">
      <c r="A227" s="26">
        <v>224</v>
      </c>
      <c r="B227" s="132"/>
      <c r="C227" s="127" t="s">
        <v>551</v>
      </c>
      <c r="D227" s="7"/>
      <c r="E227" s="7"/>
      <c r="F227" s="7"/>
      <c r="G227" s="7"/>
      <c r="H227" s="7"/>
      <c r="I227" s="7"/>
      <c r="J227" s="7">
        <v>68</v>
      </c>
      <c r="K227" s="7"/>
      <c r="L227" s="7"/>
      <c r="M227" s="7"/>
      <c r="N227" s="7"/>
      <c r="O227" s="7"/>
      <c r="P227" s="7"/>
      <c r="Q227" s="7"/>
      <c r="R227" s="7"/>
      <c r="S227" s="7" t="s">
        <v>129</v>
      </c>
      <c r="T227" s="7" t="s">
        <v>129</v>
      </c>
      <c r="U227" s="7" t="s">
        <v>129</v>
      </c>
      <c r="V227" s="7" t="s">
        <v>129</v>
      </c>
      <c r="W227" s="7"/>
      <c r="X227" s="10">
        <f>+COUNT(S227:W227)*15+Z227</f>
        <v>0</v>
      </c>
      <c r="Y227" s="2">
        <f>+SUM(S227:X227)</f>
        <v>0</v>
      </c>
      <c r="AA227" s="22">
        <f>MAX(R227:V227)</f>
        <v>0</v>
      </c>
      <c r="AB227" s="19">
        <f>SUM(D227:V227)</f>
        <v>68</v>
      </c>
    </row>
    <row r="228" spans="1:28" ht="15.75" hidden="1" x14ac:dyDescent="0.25">
      <c r="A228" s="26">
        <v>225</v>
      </c>
      <c r="B228" s="26">
        <v>204</v>
      </c>
      <c r="C228" s="127" t="s">
        <v>650</v>
      </c>
      <c r="D228" s="7"/>
      <c r="E228" s="7"/>
      <c r="F228" s="7"/>
      <c r="G228" s="7"/>
      <c r="H228" s="7">
        <v>39</v>
      </c>
      <c r="I228" s="7">
        <v>43</v>
      </c>
      <c r="J228" s="7">
        <v>45</v>
      </c>
      <c r="K228" s="7"/>
      <c r="L228" s="7"/>
      <c r="M228" s="7"/>
      <c r="N228" s="7"/>
      <c r="O228" s="7"/>
      <c r="P228" s="7"/>
      <c r="Q228" s="7"/>
      <c r="R228" s="7"/>
      <c r="S228" s="7" t="s">
        <v>129</v>
      </c>
      <c r="T228" s="7" t="s">
        <v>129</v>
      </c>
      <c r="U228" s="7" t="s">
        <v>129</v>
      </c>
      <c r="V228" s="7" t="s">
        <v>129</v>
      </c>
      <c r="W228" s="7"/>
      <c r="X228" s="10">
        <f>+COUNT(S228:W228)*15+Z228</f>
        <v>0</v>
      </c>
      <c r="Y228" s="2">
        <f>+SUM(S228:X228)</f>
        <v>0</v>
      </c>
      <c r="AA228" s="22">
        <f>MAX(R228:V228)</f>
        <v>0</v>
      </c>
      <c r="AB228" s="19">
        <f>SUM(D228:V228)</f>
        <v>127</v>
      </c>
    </row>
    <row r="229" spans="1:28" ht="15.75" hidden="1" x14ac:dyDescent="0.25">
      <c r="A229" s="26">
        <v>226</v>
      </c>
      <c r="B229" s="26"/>
      <c r="C229" s="127" t="s">
        <v>561</v>
      </c>
      <c r="D229" s="7"/>
      <c r="E229" s="7"/>
      <c r="F229" s="7"/>
      <c r="G229" s="7"/>
      <c r="H229" s="7"/>
      <c r="I229" s="7"/>
      <c r="J229" s="7">
        <v>44</v>
      </c>
      <c r="K229" s="7"/>
      <c r="L229" s="7"/>
      <c r="M229" s="7"/>
      <c r="N229" s="7"/>
      <c r="O229" s="7"/>
      <c r="P229" s="7"/>
      <c r="Q229" s="7"/>
      <c r="R229" s="7"/>
      <c r="S229" s="7" t="s">
        <v>129</v>
      </c>
      <c r="T229" s="7" t="s">
        <v>129</v>
      </c>
      <c r="U229" s="7" t="s">
        <v>129</v>
      </c>
      <c r="V229" s="7" t="s">
        <v>129</v>
      </c>
      <c r="W229" s="7"/>
      <c r="X229" s="10">
        <f>+COUNT(S229:W229)*15+Z229</f>
        <v>0</v>
      </c>
      <c r="Y229" s="2">
        <f>+SUM(S229:X229)</f>
        <v>0</v>
      </c>
      <c r="AA229" s="22">
        <f>MAX(R229:V229)</f>
        <v>0</v>
      </c>
      <c r="AB229" s="19">
        <f>SUM(D229:V229)</f>
        <v>44</v>
      </c>
    </row>
    <row r="230" spans="1:28" ht="15.75" hidden="1" x14ac:dyDescent="0.25">
      <c r="A230" s="26">
        <v>227</v>
      </c>
      <c r="B230" s="26" t="s">
        <v>225</v>
      </c>
      <c r="C230" s="127" t="s">
        <v>709</v>
      </c>
      <c r="D230" s="7"/>
      <c r="E230" s="7"/>
      <c r="F230" s="7"/>
      <c r="G230" s="7"/>
      <c r="H230" s="7"/>
      <c r="I230" s="7"/>
      <c r="J230" s="7">
        <v>42</v>
      </c>
      <c r="K230" s="7"/>
      <c r="L230" s="7"/>
      <c r="M230" s="7"/>
      <c r="N230" s="7"/>
      <c r="O230" s="7"/>
      <c r="P230" s="7"/>
      <c r="Q230" s="7"/>
      <c r="R230" s="7"/>
      <c r="S230" s="7" t="s">
        <v>129</v>
      </c>
      <c r="T230" s="7" t="s">
        <v>129</v>
      </c>
      <c r="U230" s="7" t="s">
        <v>129</v>
      </c>
      <c r="V230" s="7" t="s">
        <v>129</v>
      </c>
      <c r="W230" s="7"/>
      <c r="X230" s="10">
        <f>+COUNT(S230:W230)*15+Z230</f>
        <v>0</v>
      </c>
      <c r="Y230" s="2">
        <f>+SUM(S230:X230)</f>
        <v>0</v>
      </c>
      <c r="AA230" s="22">
        <f>MAX(R230:V230)</f>
        <v>0</v>
      </c>
      <c r="AB230" s="19">
        <f>SUM(D230:V230)</f>
        <v>42</v>
      </c>
    </row>
    <row r="231" spans="1:28" ht="15.75" hidden="1" x14ac:dyDescent="0.25">
      <c r="A231" s="26">
        <v>228</v>
      </c>
      <c r="B231" s="26" t="s">
        <v>229</v>
      </c>
      <c r="C231" s="127" t="s">
        <v>569</v>
      </c>
      <c r="D231" s="7"/>
      <c r="E231" s="7"/>
      <c r="F231" s="7"/>
      <c r="G231" s="7"/>
      <c r="H231" s="7"/>
      <c r="I231" s="7"/>
      <c r="J231" s="7">
        <v>35</v>
      </c>
      <c r="K231" s="7"/>
      <c r="L231" s="7"/>
      <c r="M231" s="7"/>
      <c r="N231" s="7"/>
      <c r="O231" s="7"/>
      <c r="P231" s="7"/>
      <c r="Q231" s="7"/>
      <c r="R231" s="7"/>
      <c r="S231" s="7" t="s">
        <v>129</v>
      </c>
      <c r="T231" s="7" t="s">
        <v>129</v>
      </c>
      <c r="U231" s="7" t="s">
        <v>129</v>
      </c>
      <c r="V231" s="7" t="s">
        <v>129</v>
      </c>
      <c r="W231" s="7"/>
      <c r="X231" s="10">
        <f>+COUNT(S231:W231)*15+Z231</f>
        <v>0</v>
      </c>
      <c r="Y231" s="2">
        <f>+SUM(S231:X231)</f>
        <v>0</v>
      </c>
      <c r="AA231" s="22">
        <f>MAX(R231:V231)</f>
        <v>0</v>
      </c>
      <c r="AB231" s="19">
        <f>SUM(D231:V231)</f>
        <v>35</v>
      </c>
    </row>
    <row r="232" spans="1:28" ht="15.75" hidden="1" x14ac:dyDescent="0.25">
      <c r="A232" s="26">
        <v>229</v>
      </c>
      <c r="B232" s="26" t="s">
        <v>271</v>
      </c>
      <c r="C232" s="127" t="s">
        <v>567</v>
      </c>
      <c r="D232" s="7"/>
      <c r="E232" s="7"/>
      <c r="F232" s="7"/>
      <c r="G232" s="7"/>
      <c r="H232" s="7"/>
      <c r="I232" s="7"/>
      <c r="J232" s="7">
        <v>25</v>
      </c>
      <c r="K232" s="7"/>
      <c r="L232" s="7"/>
      <c r="M232" s="7"/>
      <c r="N232" s="7"/>
      <c r="O232" s="7"/>
      <c r="P232" s="7"/>
      <c r="Q232" s="7"/>
      <c r="R232" s="7"/>
      <c r="S232" s="7" t="s">
        <v>129</v>
      </c>
      <c r="T232" s="7" t="s">
        <v>129</v>
      </c>
      <c r="U232" s="7" t="s">
        <v>129</v>
      </c>
      <c r="V232" s="7" t="s">
        <v>129</v>
      </c>
      <c r="W232" s="7"/>
      <c r="X232" s="10">
        <f>+COUNT(S232:W232)*15+Z232</f>
        <v>0</v>
      </c>
      <c r="Y232" s="2">
        <f>+SUM(S232:X232)</f>
        <v>0</v>
      </c>
      <c r="AA232" s="22">
        <f>MAX(R232:V232)</f>
        <v>0</v>
      </c>
      <c r="AB232" s="19">
        <f>SUM(D232:V232)</f>
        <v>25</v>
      </c>
    </row>
    <row r="233" spans="1:28" ht="15.75" hidden="1" x14ac:dyDescent="0.25">
      <c r="A233" s="26">
        <v>230</v>
      </c>
      <c r="B233" s="26" t="s">
        <v>269</v>
      </c>
      <c r="C233" s="127" t="s">
        <v>716</v>
      </c>
      <c r="D233" s="7"/>
      <c r="E233" s="7"/>
      <c r="F233" s="7"/>
      <c r="G233" s="7"/>
      <c r="H233" s="7"/>
      <c r="I233" s="7"/>
      <c r="J233" s="7">
        <v>25</v>
      </c>
      <c r="K233" s="7"/>
      <c r="L233" s="7"/>
      <c r="M233" s="7"/>
      <c r="N233" s="7"/>
      <c r="O233" s="7"/>
      <c r="P233" s="7"/>
      <c r="Q233" s="7"/>
      <c r="R233" s="7"/>
      <c r="S233" s="7" t="s">
        <v>129</v>
      </c>
      <c r="T233" s="7" t="s">
        <v>129</v>
      </c>
      <c r="U233" s="7" t="s">
        <v>129</v>
      </c>
      <c r="V233" s="7" t="s">
        <v>129</v>
      </c>
      <c r="W233" s="7"/>
      <c r="X233" s="10">
        <f>+COUNT(S233:W233)*15+Z233</f>
        <v>0</v>
      </c>
      <c r="Y233" s="2">
        <f>+SUM(S233:X233)</f>
        <v>0</v>
      </c>
      <c r="AA233" s="22">
        <f>MAX(R233:V233)</f>
        <v>0</v>
      </c>
      <c r="AB233" s="19">
        <f>SUM(D233:V233)</f>
        <v>25</v>
      </c>
    </row>
    <row r="234" spans="1:28" ht="15.75" hidden="1" x14ac:dyDescent="0.25">
      <c r="A234" s="26">
        <v>231</v>
      </c>
      <c r="B234" s="26" t="s">
        <v>302</v>
      </c>
      <c r="C234" s="127" t="s">
        <v>715</v>
      </c>
      <c r="D234" s="7"/>
      <c r="E234" s="7"/>
      <c r="F234" s="7"/>
      <c r="G234" s="7"/>
      <c r="H234" s="7"/>
      <c r="I234" s="7"/>
      <c r="J234" s="7">
        <v>25</v>
      </c>
      <c r="K234" s="7"/>
      <c r="L234" s="7"/>
      <c r="M234" s="7"/>
      <c r="N234" s="7"/>
      <c r="O234" s="7"/>
      <c r="P234" s="7"/>
      <c r="Q234" s="7"/>
      <c r="R234" s="7"/>
      <c r="S234" s="7" t="s">
        <v>129</v>
      </c>
      <c r="T234" s="7" t="s">
        <v>129</v>
      </c>
      <c r="U234" s="7" t="s">
        <v>129</v>
      </c>
      <c r="V234" s="7" t="s">
        <v>129</v>
      </c>
      <c r="W234" s="7"/>
      <c r="X234" s="10">
        <f>+COUNT(S234:W234)*15+Z234</f>
        <v>0</v>
      </c>
      <c r="Y234" s="2">
        <f>+SUM(S234:X234)</f>
        <v>0</v>
      </c>
      <c r="AA234" s="22">
        <f>MAX(R234:V234)</f>
        <v>0</v>
      </c>
      <c r="AB234" s="19">
        <f>SUM(D234:V234)</f>
        <v>25</v>
      </c>
    </row>
    <row r="235" spans="1:28" ht="15.75" hidden="1" x14ac:dyDescent="0.25">
      <c r="A235" s="26">
        <v>232</v>
      </c>
      <c r="B235" s="142" t="s">
        <v>287</v>
      </c>
      <c r="C235" s="127" t="s">
        <v>547</v>
      </c>
      <c r="D235" s="7"/>
      <c r="E235" s="7"/>
      <c r="F235" s="7"/>
      <c r="G235" s="7"/>
      <c r="H235" s="7"/>
      <c r="I235" s="7">
        <v>144</v>
      </c>
      <c r="J235" s="7"/>
      <c r="K235" s="7"/>
      <c r="L235" s="7"/>
      <c r="M235" s="7"/>
      <c r="N235" s="7"/>
      <c r="O235" s="7"/>
      <c r="P235" s="7"/>
      <c r="Q235" s="7"/>
      <c r="R235" s="7"/>
      <c r="S235" s="7" t="s">
        <v>129</v>
      </c>
      <c r="T235" s="7" t="s">
        <v>129</v>
      </c>
      <c r="U235" s="7" t="s">
        <v>129</v>
      </c>
      <c r="V235" s="7" t="s">
        <v>129</v>
      </c>
      <c r="W235" s="7"/>
      <c r="X235" s="10">
        <f>+COUNT(S235:W235)*15+Z235</f>
        <v>0</v>
      </c>
      <c r="Y235" s="2">
        <f>+SUM(S235:X235)</f>
        <v>0</v>
      </c>
      <c r="AA235" s="22">
        <f>MAX(R235:V235)</f>
        <v>0</v>
      </c>
      <c r="AB235" s="19">
        <f>SUM(D235:V235)</f>
        <v>144</v>
      </c>
    </row>
    <row r="236" spans="1:28" ht="15.75" hidden="1" x14ac:dyDescent="0.25">
      <c r="A236" s="26">
        <v>233</v>
      </c>
      <c r="B236" s="142" t="s">
        <v>328</v>
      </c>
      <c r="C236" s="127" t="s">
        <v>210</v>
      </c>
      <c r="D236" s="7">
        <v>126</v>
      </c>
      <c r="E236" s="7">
        <v>140</v>
      </c>
      <c r="F236" s="7">
        <v>155</v>
      </c>
      <c r="G236" s="7">
        <f>VLOOKUP(C236,Hoja4!B:C,2,FALSE)</f>
        <v>165</v>
      </c>
      <c r="H236" s="7">
        <f>VLOOKUP(C236,Hoja3!A:B,2,FALSE)</f>
        <v>115</v>
      </c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 t="s">
        <v>129</v>
      </c>
      <c r="T236" s="7" t="s">
        <v>129</v>
      </c>
      <c r="U236" s="7" t="s">
        <v>129</v>
      </c>
      <c r="V236" s="7" t="s">
        <v>129</v>
      </c>
      <c r="W236" s="7"/>
      <c r="X236" s="10">
        <f>+COUNT(S236:W236)*15+Z236</f>
        <v>0</v>
      </c>
      <c r="Y236" s="2">
        <f>+SUM(S236:X236)</f>
        <v>0</v>
      </c>
      <c r="AA236" s="22">
        <f>MAX(R236:V236)</f>
        <v>0</v>
      </c>
      <c r="AB236" s="19">
        <f>SUM(D236:V236)</f>
        <v>701</v>
      </c>
    </row>
    <row r="237" spans="1:28" ht="15.75" hidden="1" x14ac:dyDescent="0.25">
      <c r="A237" s="26">
        <v>234</v>
      </c>
      <c r="B237" s="142" t="s">
        <v>300</v>
      </c>
      <c r="C237" s="127" t="s">
        <v>323</v>
      </c>
      <c r="D237" s="7"/>
      <c r="E237" s="7"/>
      <c r="F237" s="7"/>
      <c r="G237" s="7"/>
      <c r="H237" s="7">
        <f>VLOOKUP(C237,Hoja3!A:B,2,FALSE)</f>
        <v>94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 t="s">
        <v>129</v>
      </c>
      <c r="T237" s="7" t="s">
        <v>129</v>
      </c>
      <c r="U237" s="7" t="s">
        <v>129</v>
      </c>
      <c r="V237" s="7" t="s">
        <v>129</v>
      </c>
      <c r="W237" s="7"/>
      <c r="X237" s="10">
        <f>+COUNT(S237:W237)*15+Z237</f>
        <v>0</v>
      </c>
      <c r="Y237" s="2">
        <f>+SUM(S237:X237)</f>
        <v>0</v>
      </c>
      <c r="AA237" s="22">
        <f>MAX(R237:V237)</f>
        <v>0</v>
      </c>
      <c r="AB237" s="19">
        <f>SUM(D237:V237)</f>
        <v>94</v>
      </c>
    </row>
    <row r="238" spans="1:28" ht="15.75" hidden="1" x14ac:dyDescent="0.25">
      <c r="A238" s="26">
        <v>235</v>
      </c>
      <c r="B238" s="142" t="s">
        <v>296</v>
      </c>
      <c r="C238" s="127" t="s">
        <v>286</v>
      </c>
      <c r="D238" s="7">
        <v>104</v>
      </c>
      <c r="E238" s="7">
        <v>107</v>
      </c>
      <c r="F238" s="7">
        <v>83</v>
      </c>
      <c r="G238" s="7">
        <f>VLOOKUP(C238,Hoja4!B:C,2,FALSE)</f>
        <v>103</v>
      </c>
      <c r="H238" s="7">
        <f>VLOOKUP(C238,Hoja3!A:B,2,FALSE)</f>
        <v>83</v>
      </c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 t="s">
        <v>129</v>
      </c>
      <c r="T238" s="7" t="s">
        <v>129</v>
      </c>
      <c r="U238" s="7" t="s">
        <v>129</v>
      </c>
      <c r="V238" s="7" t="s">
        <v>129</v>
      </c>
      <c r="W238" s="7"/>
      <c r="X238" s="10">
        <f>+COUNT(S238:W238)*15+Z238</f>
        <v>0</v>
      </c>
      <c r="Y238" s="2">
        <f>+SUM(S238:X238)</f>
        <v>0</v>
      </c>
      <c r="AA238" s="22">
        <f>MAX(R238:V238)</f>
        <v>0</v>
      </c>
      <c r="AB238" s="19">
        <f>SUM(D238:V238)</f>
        <v>480</v>
      </c>
    </row>
    <row r="239" spans="1:28" ht="15.75" hidden="1" x14ac:dyDescent="0.25">
      <c r="A239" s="26">
        <v>236</v>
      </c>
      <c r="B239" s="142" t="s">
        <v>326</v>
      </c>
      <c r="C239" s="127" t="s">
        <v>525</v>
      </c>
      <c r="D239" s="7"/>
      <c r="E239" s="7"/>
      <c r="F239" s="7"/>
      <c r="G239" s="7"/>
      <c r="H239" s="7">
        <f>VLOOKUP(C239,Hoja3!A:B,2,FALSE)</f>
        <v>41</v>
      </c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 t="s">
        <v>129</v>
      </c>
      <c r="T239" s="7" t="s">
        <v>129</v>
      </c>
      <c r="U239" s="7" t="s">
        <v>129</v>
      </c>
      <c r="V239" s="7" t="s">
        <v>129</v>
      </c>
      <c r="W239" s="7"/>
      <c r="X239" s="10">
        <f>+COUNT(S239:W239)*15+Z239</f>
        <v>0</v>
      </c>
      <c r="Y239" s="2">
        <f>+SUM(S239:X239)</f>
        <v>0</v>
      </c>
      <c r="AA239" s="22">
        <f>MAX(R239:V239)</f>
        <v>0</v>
      </c>
      <c r="AB239" s="19">
        <f>SUM(D239:V239)</f>
        <v>41</v>
      </c>
    </row>
    <row r="240" spans="1:28" ht="15.75" hidden="1" x14ac:dyDescent="0.25">
      <c r="A240" s="26">
        <v>237</v>
      </c>
      <c r="B240" s="142" t="s">
        <v>316</v>
      </c>
      <c r="C240" s="127" t="s">
        <v>262</v>
      </c>
      <c r="D240" s="7">
        <v>107</v>
      </c>
      <c r="E240" s="7">
        <v>92</v>
      </c>
      <c r="F240" s="7"/>
      <c r="G240" s="7">
        <f>VLOOKUP(C240,Hoja4!B:C,2,FALSE)</f>
        <v>66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 t="s">
        <v>129</v>
      </c>
      <c r="T240" s="7" t="s">
        <v>129</v>
      </c>
      <c r="U240" s="7" t="s">
        <v>129</v>
      </c>
      <c r="V240" s="7" t="s">
        <v>129</v>
      </c>
      <c r="W240" s="7"/>
      <c r="X240" s="10">
        <f>+COUNT(S240:W240)*15+Z240</f>
        <v>0</v>
      </c>
      <c r="Y240" s="2">
        <f>+SUM(S240:X240)</f>
        <v>0</v>
      </c>
      <c r="AA240" s="22">
        <f>MAX(R240:V240)</f>
        <v>0</v>
      </c>
      <c r="AB240" s="19">
        <f>SUM(D240:V240)</f>
        <v>265</v>
      </c>
    </row>
    <row r="241" spans="1:28" ht="15.75" hidden="1" x14ac:dyDescent="0.25">
      <c r="A241" s="26">
        <v>238</v>
      </c>
      <c r="B241" s="142" t="s">
        <v>332</v>
      </c>
      <c r="C241" s="127" t="s">
        <v>510</v>
      </c>
      <c r="D241" s="7">
        <v>60</v>
      </c>
      <c r="E241" s="7"/>
      <c r="F241" s="7"/>
      <c r="G241" s="7">
        <f>VLOOKUP(C241,Hoja4!B:C,2,FALSE)</f>
        <v>41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 t="s">
        <v>129</v>
      </c>
      <c r="T241" s="7" t="s">
        <v>129</v>
      </c>
      <c r="U241" s="7" t="s">
        <v>129</v>
      </c>
      <c r="V241" s="7" t="s">
        <v>129</v>
      </c>
      <c r="W241" s="7"/>
      <c r="X241" s="10">
        <f>+COUNT(S241:W241)*15+Z241</f>
        <v>0</v>
      </c>
      <c r="Y241" s="2">
        <f>+SUM(S241:X241)</f>
        <v>0</v>
      </c>
      <c r="AA241" s="22">
        <f>MAX(R241:V241)</f>
        <v>0</v>
      </c>
      <c r="AB241" s="19">
        <f>SUM(D241:V241)</f>
        <v>101</v>
      </c>
    </row>
    <row r="242" spans="1:28" ht="15.75" hidden="1" x14ac:dyDescent="0.25">
      <c r="A242" s="26">
        <v>239</v>
      </c>
      <c r="B242" s="142" t="s">
        <v>357</v>
      </c>
      <c r="C242" s="127" t="s">
        <v>368</v>
      </c>
      <c r="D242" s="7"/>
      <c r="E242" s="7"/>
      <c r="F242" s="7">
        <v>45</v>
      </c>
      <c r="G242" s="7">
        <f>VLOOKUP(C242,Hoja4!B:C,2,FALSE)</f>
        <v>39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 t="s">
        <v>129</v>
      </c>
      <c r="T242" s="7" t="s">
        <v>129</v>
      </c>
      <c r="U242" s="7" t="s">
        <v>129</v>
      </c>
      <c r="V242" s="7" t="s">
        <v>129</v>
      </c>
      <c r="W242" s="7"/>
      <c r="X242" s="10">
        <f>+COUNT(S242:W242)*15+Z242</f>
        <v>0</v>
      </c>
      <c r="Y242" s="2">
        <f>+SUM(S242:X242)</f>
        <v>0</v>
      </c>
      <c r="AA242" s="22">
        <f>MAX(R242:V242)</f>
        <v>0</v>
      </c>
      <c r="AB242" s="19">
        <f>SUM(D242:V242)</f>
        <v>84</v>
      </c>
    </row>
    <row r="243" spans="1:28" ht="15.75" hidden="1" x14ac:dyDescent="0.25">
      <c r="A243" s="26">
        <v>240</v>
      </c>
      <c r="B243" s="142" t="s">
        <v>341</v>
      </c>
      <c r="C243" s="127" t="s">
        <v>319</v>
      </c>
      <c r="D243" s="145">
        <v>63</v>
      </c>
      <c r="E243" s="145"/>
      <c r="F243" s="145">
        <v>37</v>
      </c>
      <c r="G243" s="145">
        <f>VLOOKUP(C243,Hoja4!B:C,2,FALSE)</f>
        <v>0</v>
      </c>
      <c r="H243" s="145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 t="s">
        <v>129</v>
      </c>
      <c r="T243" s="7" t="s">
        <v>129</v>
      </c>
      <c r="U243" s="7" t="s">
        <v>129</v>
      </c>
      <c r="V243" s="7" t="s">
        <v>129</v>
      </c>
      <c r="W243" s="7"/>
      <c r="X243" s="10">
        <f>+COUNT(S243:W243)*15+Z243</f>
        <v>0</v>
      </c>
      <c r="Y243" s="2">
        <f>+SUM(S243:X243)</f>
        <v>0</v>
      </c>
      <c r="AA243" s="22">
        <f>MAX(R243:V243)</f>
        <v>0</v>
      </c>
      <c r="AB243" s="19">
        <f>SUM(D243:V243)</f>
        <v>100</v>
      </c>
    </row>
    <row r="244" spans="1:28" ht="15.75" hidden="1" x14ac:dyDescent="0.25">
      <c r="A244" s="26">
        <v>241</v>
      </c>
      <c r="B244" s="142" t="s">
        <v>355</v>
      </c>
      <c r="C244" s="127" t="s">
        <v>200</v>
      </c>
      <c r="D244" s="145">
        <v>142</v>
      </c>
      <c r="E244" s="145">
        <v>142</v>
      </c>
      <c r="F244" s="145">
        <v>144</v>
      </c>
      <c r="G244" s="145"/>
      <c r="H244" s="145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 t="s">
        <v>129</v>
      </c>
      <c r="T244" s="7" t="s">
        <v>129</v>
      </c>
      <c r="U244" s="7" t="s">
        <v>129</v>
      </c>
      <c r="V244" s="7" t="s">
        <v>129</v>
      </c>
      <c r="W244" s="7"/>
      <c r="X244" s="10">
        <f>+COUNT(S244:W244)*15+Z244</f>
        <v>0</v>
      </c>
      <c r="Y244" s="2">
        <f>+SUM(S244:X244)</f>
        <v>0</v>
      </c>
      <c r="AA244" s="22">
        <f>MAX(R244:V244)</f>
        <v>0</v>
      </c>
      <c r="AB244" s="19">
        <f>SUM(D244:V244)</f>
        <v>428</v>
      </c>
    </row>
    <row r="245" spans="1:28" ht="15.75" hidden="1" x14ac:dyDescent="0.25">
      <c r="A245" s="26">
        <v>242</v>
      </c>
      <c r="B245" s="142" t="s">
        <v>330</v>
      </c>
      <c r="C245" s="127" t="s">
        <v>521</v>
      </c>
      <c r="D245" s="145"/>
      <c r="E245" s="145"/>
      <c r="F245" s="145">
        <v>70</v>
      </c>
      <c r="G245" s="145"/>
      <c r="H245" s="145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 t="s">
        <v>129</v>
      </c>
      <c r="T245" s="7" t="s">
        <v>129</v>
      </c>
      <c r="U245" s="7" t="s">
        <v>129</v>
      </c>
      <c r="V245" s="7" t="s">
        <v>129</v>
      </c>
      <c r="W245" s="7"/>
      <c r="X245" s="10">
        <f>+COUNT(S245:W245)*15+Z245</f>
        <v>0</v>
      </c>
      <c r="Y245" s="2">
        <f>+SUM(S245:X245)</f>
        <v>0</v>
      </c>
      <c r="AA245" s="22">
        <f>MAX(R245:V245)</f>
        <v>0</v>
      </c>
      <c r="AB245" s="19">
        <f>SUM(D245:V245)</f>
        <v>70</v>
      </c>
    </row>
    <row r="246" spans="1:28" ht="15.75" hidden="1" x14ac:dyDescent="0.25">
      <c r="A246" s="26">
        <v>243</v>
      </c>
      <c r="B246" s="142" t="s">
        <v>192</v>
      </c>
      <c r="C246" s="127" t="s">
        <v>635</v>
      </c>
      <c r="D246" s="145"/>
      <c r="E246" s="145"/>
      <c r="F246" s="145">
        <v>66</v>
      </c>
      <c r="G246" s="145"/>
      <c r="H246" s="145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 t="s">
        <v>129</v>
      </c>
      <c r="T246" s="7" t="s">
        <v>129</v>
      </c>
      <c r="U246" s="7" t="s">
        <v>129</v>
      </c>
      <c r="V246" s="7" t="s">
        <v>129</v>
      </c>
      <c r="W246" s="7"/>
      <c r="X246" s="10">
        <f>+COUNT(S246:W246)*15+Z246</f>
        <v>0</v>
      </c>
      <c r="Y246" s="2">
        <f>+SUM(S246:X246)</f>
        <v>0</v>
      </c>
      <c r="AA246" s="22">
        <f>MAX(R246:V246)</f>
        <v>0</v>
      </c>
      <c r="AB246" s="19">
        <f>SUM(D246:V246)</f>
        <v>66</v>
      </c>
    </row>
    <row r="247" spans="1:28" ht="15.75" hidden="1" x14ac:dyDescent="0.25">
      <c r="A247" s="26">
        <v>244</v>
      </c>
      <c r="B247" s="142" t="s">
        <v>322</v>
      </c>
      <c r="C247" s="127" t="s">
        <v>636</v>
      </c>
      <c r="D247" s="145"/>
      <c r="E247" s="145"/>
      <c r="F247" s="145">
        <v>65</v>
      </c>
      <c r="G247" s="145"/>
      <c r="H247" s="145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 t="s">
        <v>129</v>
      </c>
      <c r="T247" s="7" t="s">
        <v>129</v>
      </c>
      <c r="U247" s="7" t="s">
        <v>129</v>
      </c>
      <c r="V247" s="7" t="s">
        <v>129</v>
      </c>
      <c r="W247" s="7"/>
      <c r="X247" s="10">
        <f>+COUNT(S247:W247)*15+Z247</f>
        <v>0</v>
      </c>
      <c r="Y247" s="2">
        <f>+SUM(S247:X247)</f>
        <v>0</v>
      </c>
      <c r="AA247" s="22">
        <f>MAX(R247:V247)</f>
        <v>0</v>
      </c>
      <c r="AB247" s="19">
        <f>SUM(D247:V247)</f>
        <v>65</v>
      </c>
    </row>
    <row r="248" spans="1:28" ht="15.75" hidden="1" x14ac:dyDescent="0.25">
      <c r="A248" s="26">
        <v>245</v>
      </c>
      <c r="B248" s="142" t="s">
        <v>396</v>
      </c>
      <c r="C248" s="127" t="s">
        <v>344</v>
      </c>
      <c r="D248" s="145">
        <v>37</v>
      </c>
      <c r="E248" s="145">
        <v>59</v>
      </c>
      <c r="F248" s="145">
        <v>44</v>
      </c>
      <c r="G248" s="145"/>
      <c r="H248" s="145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 t="s">
        <v>129</v>
      </c>
      <c r="T248" s="7" t="s">
        <v>129</v>
      </c>
      <c r="U248" s="7" t="s">
        <v>129</v>
      </c>
      <c r="V248" s="7" t="s">
        <v>129</v>
      </c>
      <c r="W248" s="7"/>
      <c r="X248" s="10">
        <f>+COUNT(S248:W248)*15+Z248</f>
        <v>0</v>
      </c>
      <c r="Y248" s="2">
        <f>+SUM(S248:X248)</f>
        <v>0</v>
      </c>
      <c r="AA248" s="22">
        <f>MAX(R248:V248)</f>
        <v>0</v>
      </c>
      <c r="AB248" s="19">
        <f>SUM(D248:V248)</f>
        <v>140</v>
      </c>
    </row>
    <row r="249" spans="1:28" ht="15.75" hidden="1" x14ac:dyDescent="0.25">
      <c r="A249" s="26">
        <v>246</v>
      </c>
      <c r="B249" s="142" t="s">
        <v>191</v>
      </c>
      <c r="C249" s="127" t="s">
        <v>638</v>
      </c>
      <c r="D249" s="145"/>
      <c r="E249" s="145"/>
      <c r="F249" s="145">
        <v>38</v>
      </c>
      <c r="G249" s="145"/>
      <c r="H249" s="145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 t="s">
        <v>129</v>
      </c>
      <c r="T249" s="7" t="s">
        <v>129</v>
      </c>
      <c r="U249" s="7" t="s">
        <v>129</v>
      </c>
      <c r="V249" s="7" t="s">
        <v>129</v>
      </c>
      <c r="W249" s="7"/>
      <c r="X249" s="10">
        <f>+COUNT(S249:W249)*15+Z249</f>
        <v>0</v>
      </c>
      <c r="Y249" s="2">
        <f>+SUM(S249:X249)</f>
        <v>0</v>
      </c>
      <c r="AA249" s="22">
        <f>MAX(R249:V249)</f>
        <v>0</v>
      </c>
      <c r="AB249" s="19">
        <f>SUM(D249:V249)</f>
        <v>38</v>
      </c>
    </row>
    <row r="250" spans="1:28" ht="15.75" hidden="1" x14ac:dyDescent="0.25">
      <c r="A250" s="26">
        <v>247</v>
      </c>
      <c r="B250" s="142" t="s">
        <v>392</v>
      </c>
      <c r="C250" s="127" t="s">
        <v>545</v>
      </c>
      <c r="D250" s="22"/>
      <c r="E250" s="22">
        <v>58</v>
      </c>
      <c r="F250" s="22"/>
      <c r="G250" s="22"/>
      <c r="H250" s="22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 t="s">
        <v>129</v>
      </c>
      <c r="T250" s="7" t="s">
        <v>129</v>
      </c>
      <c r="U250" s="7" t="s">
        <v>129</v>
      </c>
      <c r="V250" s="7" t="s">
        <v>129</v>
      </c>
      <c r="W250" s="7"/>
      <c r="X250" s="10">
        <f>+COUNT(S250:W250)*15+Z250</f>
        <v>0</v>
      </c>
      <c r="Y250" s="2">
        <f>+SUM(S250:X250)</f>
        <v>0</v>
      </c>
      <c r="AA250" s="22">
        <f>MAX(R250:V250)</f>
        <v>0</v>
      </c>
      <c r="AB250" s="19">
        <f>SUM(D250:V250)</f>
        <v>58</v>
      </c>
    </row>
    <row r="251" spans="1:28" ht="15.75" hidden="1" x14ac:dyDescent="0.25">
      <c r="A251" s="26">
        <v>248</v>
      </c>
      <c r="B251" s="142"/>
      <c r="C251" s="127" t="s">
        <v>485</v>
      </c>
      <c r="D251" s="22">
        <v>44</v>
      </c>
      <c r="E251" s="22">
        <v>37</v>
      </c>
      <c r="F251" s="22"/>
      <c r="G251" s="22"/>
      <c r="H251" s="22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 t="s">
        <v>129</v>
      </c>
      <c r="T251" s="7" t="s">
        <v>129</v>
      </c>
      <c r="U251" s="7" t="s">
        <v>129</v>
      </c>
      <c r="V251" s="7" t="s">
        <v>129</v>
      </c>
      <c r="W251" s="7"/>
      <c r="X251" s="10">
        <f>+COUNT(S251:W251)*15+Z251</f>
        <v>0</v>
      </c>
      <c r="Y251" s="2">
        <f>+SUM(S251:X251)</f>
        <v>0</v>
      </c>
      <c r="AA251" s="22">
        <f>MAX(R251:V251)</f>
        <v>0</v>
      </c>
      <c r="AB251" s="19">
        <f>SUM(D251:V251)</f>
        <v>81</v>
      </c>
    </row>
    <row r="252" spans="1:28" ht="15.75" hidden="1" x14ac:dyDescent="0.25">
      <c r="A252" s="26">
        <v>249</v>
      </c>
      <c r="B252" s="142"/>
      <c r="C252" s="127" t="s">
        <v>483</v>
      </c>
      <c r="D252" s="22"/>
      <c r="E252" s="22">
        <v>25</v>
      </c>
      <c r="F252" s="22"/>
      <c r="G252" s="22"/>
      <c r="H252" s="22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 t="s">
        <v>129</v>
      </c>
      <c r="T252" s="7" t="s">
        <v>129</v>
      </c>
      <c r="U252" s="7" t="s">
        <v>129</v>
      </c>
      <c r="V252" s="7" t="s">
        <v>129</v>
      </c>
      <c r="W252" s="7"/>
      <c r="X252" s="10">
        <f>+COUNT(S252:W252)*15+Z252</f>
        <v>0</v>
      </c>
      <c r="Y252" s="2">
        <f>+SUM(S252:X252)</f>
        <v>0</v>
      </c>
      <c r="AA252" s="22">
        <f>MAX(R252:V252)</f>
        <v>0</v>
      </c>
      <c r="AB252" s="19">
        <f>SUM(D252:V252)</f>
        <v>25</v>
      </c>
    </row>
    <row r="253" spans="1:28" ht="15.75" hidden="1" x14ac:dyDescent="0.25">
      <c r="A253" s="26">
        <v>250</v>
      </c>
      <c r="B253" s="142" t="s">
        <v>209</v>
      </c>
      <c r="C253" s="127" t="s">
        <v>496</v>
      </c>
      <c r="D253" s="22"/>
      <c r="E253" s="22">
        <v>25</v>
      </c>
      <c r="F253" s="22"/>
      <c r="G253" s="22"/>
      <c r="H253" s="22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 t="s">
        <v>129</v>
      </c>
      <c r="T253" s="7" t="s">
        <v>129</v>
      </c>
      <c r="U253" s="7" t="s">
        <v>129</v>
      </c>
      <c r="V253" s="7" t="s">
        <v>129</v>
      </c>
      <c r="W253" s="7"/>
      <c r="X253" s="10">
        <f>+COUNT(S253:W253)*15+Z253</f>
        <v>0</v>
      </c>
      <c r="Y253" s="2">
        <f>+SUM(S253:X253)</f>
        <v>0</v>
      </c>
      <c r="AA253" s="22">
        <f>MAX(R253:V253)</f>
        <v>0</v>
      </c>
      <c r="AB253" s="19">
        <f>SUM(D253:V253)</f>
        <v>25</v>
      </c>
    </row>
    <row r="254" spans="1:28" ht="15.75" hidden="1" x14ac:dyDescent="0.25">
      <c r="A254" s="26">
        <v>251</v>
      </c>
      <c r="B254" s="142"/>
      <c r="C254" s="127" t="s">
        <v>299</v>
      </c>
      <c r="D254" s="22">
        <v>66</v>
      </c>
      <c r="E254" s="22"/>
      <c r="F254" s="22"/>
      <c r="G254" s="22"/>
      <c r="H254" s="22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 t="s">
        <v>129</v>
      </c>
      <c r="T254" s="7" t="s">
        <v>129</v>
      </c>
      <c r="U254" s="7" t="s">
        <v>129</v>
      </c>
      <c r="V254" s="7" t="s">
        <v>129</v>
      </c>
      <c r="W254" s="7"/>
      <c r="X254" s="10">
        <f>+COUNT(S254:W254)*15+Z254</f>
        <v>0</v>
      </c>
      <c r="Y254" s="2">
        <f>+SUM(S254:X254)</f>
        <v>0</v>
      </c>
      <c r="AA254" s="22">
        <f>MAX(R254:V254)</f>
        <v>0</v>
      </c>
      <c r="AB254" s="19">
        <f>SUM(D254:V254)</f>
        <v>66</v>
      </c>
    </row>
    <row r="255" spans="1:28" ht="15.75" hidden="1" x14ac:dyDescent="0.25">
      <c r="A255" s="26">
        <v>252</v>
      </c>
      <c r="B255" s="142"/>
      <c r="C255" s="127" t="s">
        <v>494</v>
      </c>
      <c r="D255" s="22">
        <v>25</v>
      </c>
      <c r="E255" s="22"/>
      <c r="F255" s="22"/>
      <c r="G255" s="22"/>
      <c r="H255" s="22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 t="s">
        <v>129</v>
      </c>
      <c r="T255" s="7" t="s">
        <v>129</v>
      </c>
      <c r="U255" s="7" t="s">
        <v>129</v>
      </c>
      <c r="V255" s="7" t="s">
        <v>129</v>
      </c>
      <c r="W255" s="7"/>
      <c r="X255" s="10">
        <f>+COUNT(S255:W255)*15+Z255</f>
        <v>0</v>
      </c>
      <c r="Y255" s="2">
        <f>+SUM(S255:X255)</f>
        <v>0</v>
      </c>
      <c r="AA255" s="22">
        <f>MAX(R255:V255)</f>
        <v>0</v>
      </c>
      <c r="AB255" s="19">
        <f>SUM(D255:V255)</f>
        <v>25</v>
      </c>
    </row>
    <row r="256" spans="1:28" ht="15.75" hidden="1" x14ac:dyDescent="0.25">
      <c r="A256" s="26">
        <v>253</v>
      </c>
      <c r="C256" s="127" t="s">
        <v>403</v>
      </c>
      <c r="D256" s="22"/>
      <c r="E256" s="22"/>
      <c r="F256" s="22"/>
      <c r="G256" s="22"/>
      <c r="H256" s="22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 t="s">
        <v>129</v>
      </c>
      <c r="T256" s="7" t="s">
        <v>129</v>
      </c>
      <c r="U256" s="7" t="s">
        <v>129</v>
      </c>
      <c r="V256" s="7" t="s">
        <v>129</v>
      </c>
      <c r="W256" s="7"/>
      <c r="X256" s="10">
        <f>+COUNT(S256:W256)*15+Z256</f>
        <v>0</v>
      </c>
      <c r="Y256" s="2">
        <f>+SUM(S256:X256)</f>
        <v>0</v>
      </c>
      <c r="AA256" s="22">
        <f>MAX(R256:V256)</f>
        <v>0</v>
      </c>
      <c r="AB256" s="19">
        <f>SUM(D256:V256)</f>
        <v>0</v>
      </c>
    </row>
    <row r="257" spans="1:28 16366:16374" ht="15.75" hidden="1" x14ac:dyDescent="0.25">
      <c r="A257" s="26">
        <v>254</v>
      </c>
      <c r="C257" s="127" t="s">
        <v>717</v>
      </c>
      <c r="D257" s="22"/>
      <c r="E257" s="22"/>
      <c r="F257" s="22"/>
      <c r="G257" s="22"/>
      <c r="H257" s="22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 t="s">
        <v>129</v>
      </c>
      <c r="T257" s="7" t="s">
        <v>129</v>
      </c>
      <c r="U257" s="7" t="s">
        <v>129</v>
      </c>
      <c r="V257" s="7" t="s">
        <v>129</v>
      </c>
      <c r="W257" s="7"/>
      <c r="X257" s="10">
        <f>+COUNT(S257:W257)*15+Z257</f>
        <v>0</v>
      </c>
      <c r="Y257" s="2">
        <f>+SUM(S257:X257)</f>
        <v>0</v>
      </c>
      <c r="AA257" s="22">
        <f>MAX(R257:V257)</f>
        <v>0</v>
      </c>
      <c r="AB257" s="19">
        <f>SUM(D257:V257)</f>
        <v>0</v>
      </c>
    </row>
    <row r="258" spans="1:28 16366:16374" ht="15.75" hidden="1" x14ac:dyDescent="0.25">
      <c r="A258" s="26">
        <v>255</v>
      </c>
      <c r="B258" s="142" t="s">
        <v>227</v>
      </c>
      <c r="C258" s="127" t="s">
        <v>553</v>
      </c>
      <c r="D258" s="22"/>
      <c r="E258" s="22"/>
      <c r="F258" s="22"/>
      <c r="G258" s="22"/>
      <c r="H258" s="22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 t="s">
        <v>129</v>
      </c>
      <c r="T258" s="7" t="s">
        <v>129</v>
      </c>
      <c r="U258" s="7" t="s">
        <v>129</v>
      </c>
      <c r="V258" s="7" t="s">
        <v>129</v>
      </c>
      <c r="W258" s="7"/>
      <c r="X258" s="10">
        <f>+COUNT(S258:W258)*15+Z258</f>
        <v>0</v>
      </c>
      <c r="Y258" s="2">
        <f>+SUM(S258:X258)</f>
        <v>0</v>
      </c>
      <c r="AA258" s="22">
        <f>MAX(R258:V258)</f>
        <v>0</v>
      </c>
      <c r="AB258" s="19">
        <f>SUM(D258:V258)</f>
        <v>0</v>
      </c>
    </row>
    <row r="259" spans="1:28 16366:16374" ht="15.75" hidden="1" x14ac:dyDescent="0.25">
      <c r="A259" s="26">
        <v>256</v>
      </c>
      <c r="B259" s="142"/>
      <c r="C259" s="127" t="s">
        <v>236</v>
      </c>
      <c r="D259" s="22"/>
      <c r="E259" s="22"/>
      <c r="F259" s="22"/>
      <c r="G259" s="22"/>
      <c r="H259" s="22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 t="s">
        <v>129</v>
      </c>
      <c r="T259" s="7" t="s">
        <v>129</v>
      </c>
      <c r="U259" s="7" t="s">
        <v>129</v>
      </c>
      <c r="V259" s="7" t="s">
        <v>129</v>
      </c>
      <c r="W259" s="7"/>
      <c r="X259" s="10">
        <f>+COUNT(S259:W259)*15+Z259</f>
        <v>0</v>
      </c>
      <c r="Y259" s="2">
        <f>+SUM(S259:X259)</f>
        <v>0</v>
      </c>
      <c r="AA259" s="22">
        <f>MAX(R259:V259)</f>
        <v>0</v>
      </c>
      <c r="AB259" s="19">
        <f>SUM(D259:V259)</f>
        <v>0</v>
      </c>
    </row>
    <row r="260" spans="1:28 16366:16374" ht="15.75" hidden="1" x14ac:dyDescent="0.25">
      <c r="A260" s="26">
        <v>257</v>
      </c>
      <c r="B260" s="142"/>
      <c r="C260" s="127" t="s">
        <v>334</v>
      </c>
      <c r="D260" s="22"/>
      <c r="E260" s="22"/>
      <c r="F260" s="22"/>
      <c r="G260" s="22"/>
      <c r="H260" s="22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 t="s">
        <v>129</v>
      </c>
      <c r="T260" s="7" t="s">
        <v>129</v>
      </c>
      <c r="U260" s="7" t="s">
        <v>129</v>
      </c>
      <c r="V260" s="7" t="s">
        <v>129</v>
      </c>
      <c r="W260" s="7"/>
      <c r="X260" s="10">
        <f>+COUNT(S260:W260)*15+Z260</f>
        <v>0</v>
      </c>
      <c r="Y260" s="2">
        <f>+SUM(S260:X260)</f>
        <v>0</v>
      </c>
      <c r="AA260" s="22">
        <f>MAX(R260:V260)</f>
        <v>0</v>
      </c>
      <c r="AB260" s="19">
        <f>SUM(D260:V260)</f>
        <v>0</v>
      </c>
    </row>
    <row r="261" spans="1:28 16366:16374" ht="15.75" hidden="1" x14ac:dyDescent="0.25">
      <c r="A261" s="26">
        <v>258</v>
      </c>
      <c r="B261" s="142"/>
      <c r="C261" s="127" t="s">
        <v>395</v>
      </c>
      <c r="D261" s="22"/>
      <c r="E261" s="22"/>
      <c r="F261" s="22"/>
      <c r="G261" s="22"/>
      <c r="H261" s="22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 t="s">
        <v>129</v>
      </c>
      <c r="T261" s="7" t="s">
        <v>129</v>
      </c>
      <c r="U261" s="7" t="s">
        <v>129</v>
      </c>
      <c r="V261" s="7" t="s">
        <v>129</v>
      </c>
      <c r="W261" s="7"/>
      <c r="X261" s="10">
        <f>+COUNT(S261:W261)*15+Z261</f>
        <v>0</v>
      </c>
      <c r="Y261" s="2">
        <f>+SUM(S261:X261)</f>
        <v>0</v>
      </c>
      <c r="AA261" s="22">
        <f>MAX(R261:V261)</f>
        <v>0</v>
      </c>
      <c r="AB261" s="19">
        <f>SUM(D261:V261)</f>
        <v>0</v>
      </c>
    </row>
    <row r="262" spans="1:28 16366:16374" ht="15.75" hidden="1" x14ac:dyDescent="0.25">
      <c r="A262" s="26">
        <v>259</v>
      </c>
      <c r="C262" s="127" t="s">
        <v>502</v>
      </c>
      <c r="D262" s="22"/>
      <c r="E262" s="22"/>
      <c r="F262" s="22"/>
      <c r="G262" s="22"/>
      <c r="H262" s="22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 t="s">
        <v>129</v>
      </c>
      <c r="T262" s="7" t="s">
        <v>129</v>
      </c>
      <c r="U262" s="7" t="s">
        <v>129</v>
      </c>
      <c r="V262" s="7" t="s">
        <v>129</v>
      </c>
      <c r="W262" s="7"/>
      <c r="X262" s="10">
        <f>+COUNT(S262:W262)*15+Z262</f>
        <v>0</v>
      </c>
      <c r="Y262" s="2">
        <f>+SUM(S262:X262)</f>
        <v>0</v>
      </c>
      <c r="AA262" s="22">
        <f>MAX(R262:V262)</f>
        <v>0</v>
      </c>
      <c r="AB262" s="19">
        <f>SUM(D262:V262)</f>
        <v>0</v>
      </c>
    </row>
    <row r="263" spans="1:28 16366:16374" ht="15.75" hidden="1" x14ac:dyDescent="0.25">
      <c r="A263" s="26">
        <v>260</v>
      </c>
      <c r="C263" s="127" t="s">
        <v>399</v>
      </c>
      <c r="D263" s="22"/>
      <c r="E263" s="22"/>
      <c r="F263" s="22"/>
      <c r="G263" s="22"/>
      <c r="H263" s="22"/>
      <c r="I263" s="145"/>
      <c r="J263" s="145"/>
      <c r="K263" s="145"/>
      <c r="L263" s="145"/>
      <c r="M263" s="7"/>
      <c r="N263" s="7"/>
      <c r="O263" s="7"/>
      <c r="P263" s="7"/>
      <c r="Q263" s="7"/>
      <c r="R263" s="7"/>
      <c r="S263" s="7" t="s">
        <v>129</v>
      </c>
      <c r="T263" s="7" t="s">
        <v>129</v>
      </c>
      <c r="U263" s="7" t="s">
        <v>129</v>
      </c>
      <c r="V263" s="7" t="s">
        <v>129</v>
      </c>
      <c r="W263" s="7"/>
      <c r="X263" s="10">
        <f>+COUNT(S263:W263)*15+Z263</f>
        <v>0</v>
      </c>
      <c r="Y263" s="2">
        <f>+SUM(S263:X263)</f>
        <v>0</v>
      </c>
      <c r="AA263" s="22">
        <f>MAX(R263:V263)</f>
        <v>0</v>
      </c>
      <c r="AB263" s="19">
        <f>SUM(D263:V263)</f>
        <v>0</v>
      </c>
    </row>
    <row r="264" spans="1:28 16366:16374" ht="15.75" hidden="1" x14ac:dyDescent="0.25">
      <c r="A264" s="26">
        <v>261</v>
      </c>
      <c r="C264" s="127" t="s">
        <v>512</v>
      </c>
      <c r="D264" s="22"/>
      <c r="E264" s="22"/>
      <c r="F264" s="22"/>
      <c r="G264" s="22"/>
      <c r="H264" s="22"/>
      <c r="I264" s="145"/>
      <c r="J264" s="145"/>
      <c r="K264" s="145"/>
      <c r="L264" s="145"/>
      <c r="M264" s="7"/>
      <c r="N264" s="7"/>
      <c r="O264" s="7"/>
      <c r="P264" s="7"/>
      <c r="Q264" s="7"/>
      <c r="R264" s="7"/>
      <c r="S264" s="7" t="s">
        <v>129</v>
      </c>
      <c r="T264" s="7" t="s">
        <v>129</v>
      </c>
      <c r="U264" s="7" t="s">
        <v>129</v>
      </c>
      <c r="V264" s="7" t="s">
        <v>129</v>
      </c>
      <c r="W264" s="7"/>
      <c r="X264" s="10">
        <f>+COUNT(S264:W264)*15+Z264</f>
        <v>0</v>
      </c>
      <c r="Y264" s="2">
        <f>+SUM(S264:X264)</f>
        <v>0</v>
      </c>
      <c r="AA264" s="22">
        <f>MAX(R264:V264)</f>
        <v>0</v>
      </c>
      <c r="AB264" s="19">
        <f>SUM(D264:V264)</f>
        <v>0</v>
      </c>
    </row>
    <row r="265" spans="1:28 16366:16374" ht="15.75" hidden="1" x14ac:dyDescent="0.25">
      <c r="A265" s="26">
        <v>262</v>
      </c>
      <c r="C265" s="127" t="s">
        <v>514</v>
      </c>
      <c r="D265" s="22"/>
      <c r="E265" s="22"/>
      <c r="F265" s="22"/>
      <c r="G265" s="22"/>
      <c r="H265" s="22"/>
      <c r="I265" s="145"/>
      <c r="J265" s="145"/>
      <c r="K265" s="145"/>
      <c r="L265" s="145"/>
      <c r="M265" s="7"/>
      <c r="N265" s="7"/>
      <c r="O265" s="7"/>
      <c r="P265" s="7"/>
      <c r="Q265" s="7"/>
      <c r="R265" s="7"/>
      <c r="S265" s="7" t="s">
        <v>129</v>
      </c>
      <c r="T265" s="7" t="s">
        <v>129</v>
      </c>
      <c r="U265" s="7" t="s">
        <v>129</v>
      </c>
      <c r="V265" s="7" t="s">
        <v>129</v>
      </c>
      <c r="W265" s="7"/>
      <c r="X265" s="10">
        <f>+COUNT(S265:W265)*15+Z265</f>
        <v>0</v>
      </c>
      <c r="Y265" s="2">
        <f>+SUM(S265:X265)</f>
        <v>0</v>
      </c>
      <c r="AA265" s="22">
        <f>MAX(R265:V265)</f>
        <v>0</v>
      </c>
      <c r="AB265" s="19">
        <f>SUM(D265:V265)</f>
        <v>0</v>
      </c>
    </row>
    <row r="266" spans="1:28 16366:16374" ht="15.75" hidden="1" x14ac:dyDescent="0.25">
      <c r="A266" s="26">
        <v>263</v>
      </c>
      <c r="C266" s="127" t="s">
        <v>516</v>
      </c>
      <c r="D266" s="22"/>
      <c r="E266" s="22"/>
      <c r="F266" s="22"/>
      <c r="G266" s="22"/>
      <c r="H266" s="22"/>
      <c r="I266" s="145"/>
      <c r="J266" s="145"/>
      <c r="K266" s="145"/>
      <c r="L266" s="145"/>
      <c r="M266" s="7"/>
      <c r="N266" s="7"/>
      <c r="O266" s="7"/>
      <c r="P266" s="7"/>
      <c r="Q266" s="7"/>
      <c r="R266" s="7"/>
      <c r="S266" s="7" t="s">
        <v>129</v>
      </c>
      <c r="T266" s="7" t="s">
        <v>129</v>
      </c>
      <c r="U266" s="7" t="s">
        <v>129</v>
      </c>
      <c r="V266" s="7" t="s">
        <v>129</v>
      </c>
      <c r="W266" s="7"/>
      <c r="X266" s="10">
        <f>+COUNT(S266:W266)*15+Z266</f>
        <v>0</v>
      </c>
      <c r="Y266" s="2">
        <f>+SUM(S266:X266)</f>
        <v>0</v>
      </c>
      <c r="AA266" s="22">
        <f>MAX(R266:V266)</f>
        <v>0</v>
      </c>
      <c r="AB266" s="19">
        <f>SUM(D266:V266)</f>
        <v>0</v>
      </c>
    </row>
    <row r="267" spans="1:28 16366:16374" ht="15.75" hidden="1" x14ac:dyDescent="0.25">
      <c r="A267" s="26">
        <v>264</v>
      </c>
      <c r="C267" s="127" t="s">
        <v>348</v>
      </c>
      <c r="D267" s="22"/>
      <c r="E267" s="22"/>
      <c r="F267" s="22"/>
      <c r="G267" s="22"/>
      <c r="H267" s="22"/>
      <c r="I267" s="145"/>
      <c r="J267" s="145"/>
      <c r="K267" s="145"/>
      <c r="L267" s="145"/>
      <c r="M267" s="7"/>
      <c r="N267" s="7"/>
      <c r="O267" s="7"/>
      <c r="P267" s="7"/>
      <c r="Q267" s="7"/>
      <c r="R267" s="7"/>
      <c r="S267" s="7" t="s">
        <v>129</v>
      </c>
      <c r="T267" s="7" t="s">
        <v>129</v>
      </c>
      <c r="U267" s="7" t="s">
        <v>129</v>
      </c>
      <c r="V267" s="7" t="s">
        <v>129</v>
      </c>
      <c r="W267" s="7"/>
      <c r="X267" s="10">
        <f>+COUNT(S267:W267)*15+Z267</f>
        <v>0</v>
      </c>
      <c r="Y267" s="2">
        <f>+SUM(S267:X267)</f>
        <v>0</v>
      </c>
      <c r="AA267" s="22">
        <f>MAX(R267:V267)</f>
        <v>0</v>
      </c>
      <c r="AB267" s="19">
        <f>SUM(D267:V267)</f>
        <v>0</v>
      </c>
    </row>
    <row r="268" spans="1:28 16366:16374" ht="15.75" hidden="1" x14ac:dyDescent="0.25">
      <c r="A268" s="26">
        <v>265</v>
      </c>
      <c r="C268" s="127" t="s">
        <v>413</v>
      </c>
      <c r="D268" s="22"/>
      <c r="E268" s="22"/>
      <c r="F268" s="22"/>
      <c r="G268" s="22"/>
      <c r="H268" s="22"/>
      <c r="I268" s="145"/>
      <c r="J268" s="145"/>
      <c r="K268" s="145"/>
      <c r="L268" s="145"/>
      <c r="M268" s="7"/>
      <c r="N268" s="7"/>
      <c r="O268" s="7"/>
      <c r="P268" s="7"/>
      <c r="Q268" s="7"/>
      <c r="R268" s="7"/>
      <c r="S268" s="7" t="s">
        <v>129</v>
      </c>
      <c r="T268" s="7" t="s">
        <v>129</v>
      </c>
      <c r="U268" s="7" t="s">
        <v>129</v>
      </c>
      <c r="V268" s="7" t="s">
        <v>129</v>
      </c>
      <c r="W268" s="7"/>
      <c r="X268" s="10">
        <f>+COUNT(S268:W268)*15+Z268</f>
        <v>0</v>
      </c>
      <c r="Y268" s="2">
        <f>+SUM(S268:X268)</f>
        <v>0</v>
      </c>
      <c r="AA268" s="22">
        <f>MAX(R268:V268)</f>
        <v>0</v>
      </c>
      <c r="AB268" s="19">
        <f>SUM(D268:V268)</f>
        <v>0</v>
      </c>
    </row>
    <row r="269" spans="1:28 16366:16374" ht="15.75" hidden="1" x14ac:dyDescent="0.25">
      <c r="A269" s="26">
        <v>266</v>
      </c>
      <c r="C269" s="127" t="s">
        <v>477</v>
      </c>
      <c r="D269" s="22"/>
      <c r="E269" s="22"/>
      <c r="F269" s="22"/>
      <c r="G269" s="22"/>
      <c r="H269" s="22"/>
      <c r="I269" s="145"/>
      <c r="J269" s="145"/>
      <c r="K269" s="145"/>
      <c r="L269" s="145"/>
      <c r="M269" s="7"/>
      <c r="N269" s="7"/>
      <c r="O269" s="7"/>
      <c r="P269" s="7"/>
      <c r="Q269" s="7"/>
      <c r="R269" s="7"/>
      <c r="S269" s="7" t="s">
        <v>129</v>
      </c>
      <c r="T269" s="7" t="s">
        <v>129</v>
      </c>
      <c r="U269" s="7" t="s">
        <v>129</v>
      </c>
      <c r="V269" s="7" t="s">
        <v>129</v>
      </c>
      <c r="W269" s="7"/>
      <c r="X269" s="10">
        <f>+COUNT(S269:W269)*15+Z269</f>
        <v>0</v>
      </c>
      <c r="Y269" s="2">
        <f>+SUM(S269:X269)</f>
        <v>0</v>
      </c>
      <c r="AA269" s="22">
        <f>MAX(R269:V269)</f>
        <v>0</v>
      </c>
      <c r="AB269" s="19">
        <f>SUM(D269:V269)</f>
        <v>0</v>
      </c>
    </row>
    <row r="270" spans="1:28 16366:16374" ht="15.75" hidden="1" x14ac:dyDescent="0.25">
      <c r="A270" s="26">
        <v>267</v>
      </c>
      <c r="B270" s="135"/>
      <c r="C270" s="137" t="s">
        <v>481</v>
      </c>
      <c r="D270" s="7"/>
      <c r="E270" s="7"/>
      <c r="F270" s="7"/>
      <c r="G270" s="7"/>
      <c r="H270" s="10"/>
      <c r="I270" s="2"/>
      <c r="J270" s="22"/>
      <c r="K270" s="22"/>
      <c r="L270" s="22"/>
      <c r="M270" s="145"/>
      <c r="N270" s="145"/>
      <c r="O270" s="145"/>
      <c r="P270" s="7"/>
      <c r="Q270" s="7"/>
      <c r="R270" s="7"/>
      <c r="S270" s="7" t="s">
        <v>129</v>
      </c>
      <c r="T270" s="7" t="s">
        <v>129</v>
      </c>
      <c r="U270" s="7" t="s">
        <v>129</v>
      </c>
      <c r="V270" s="7" t="s">
        <v>129</v>
      </c>
      <c r="W270" s="7"/>
      <c r="X270" s="10">
        <f>+COUNT(S270:W270)*15+Z270</f>
        <v>0</v>
      </c>
      <c r="Y270" s="2">
        <f>+SUM(S270:X270)</f>
        <v>0</v>
      </c>
      <c r="AA270" s="22">
        <f>MAX(R270:V270)</f>
        <v>0</v>
      </c>
      <c r="AB270" s="19">
        <f>SUM(D270:V270)</f>
        <v>0</v>
      </c>
      <c r="XEL270" s="26"/>
      <c r="XEM270" s="135"/>
      <c r="XEN270" s="7"/>
      <c r="XEO270" s="7"/>
      <c r="XEP270" s="7"/>
      <c r="XEQ270" s="7"/>
      <c r="XER270" s="7"/>
      <c r="XES270" s="10"/>
      <c r="XET270" s="2"/>
    </row>
    <row r="271" spans="1:28 16366:16374" ht="15.75" hidden="1" x14ac:dyDescent="0.25">
      <c r="A271" s="26">
        <v>268</v>
      </c>
      <c r="B271" s="135"/>
      <c r="C271" s="137" t="s">
        <v>492</v>
      </c>
      <c r="D271" s="7"/>
      <c r="E271" s="7"/>
      <c r="F271" s="7"/>
      <c r="G271" s="7"/>
      <c r="H271" s="10"/>
      <c r="I271" s="2"/>
      <c r="J271" s="22"/>
      <c r="K271" s="22"/>
      <c r="L271" s="22"/>
      <c r="M271" s="145"/>
      <c r="N271" s="145"/>
      <c r="O271" s="145"/>
      <c r="P271" s="7"/>
      <c r="Q271" s="7"/>
      <c r="R271" s="7"/>
      <c r="S271" s="7" t="s">
        <v>129</v>
      </c>
      <c r="T271" s="7" t="s">
        <v>129</v>
      </c>
      <c r="U271" s="7" t="s">
        <v>129</v>
      </c>
      <c r="V271" s="7" t="s">
        <v>129</v>
      </c>
      <c r="W271" s="7"/>
      <c r="X271" s="10">
        <f>+COUNT(S271:W271)*15+Z271</f>
        <v>0</v>
      </c>
      <c r="Y271" s="2">
        <f>+SUM(S271:X271)</f>
        <v>0</v>
      </c>
      <c r="AA271" s="22">
        <f>MAX(R271:V271)</f>
        <v>0</v>
      </c>
      <c r="AB271" s="19">
        <f>SUM(D271:V271)</f>
        <v>0</v>
      </c>
    </row>
    <row r="272" spans="1:28 16366:16374" ht="15.75" hidden="1" x14ac:dyDescent="0.25">
      <c r="A272" s="26">
        <v>269</v>
      </c>
      <c r="B272" s="135"/>
      <c r="C272" s="137" t="s">
        <v>449</v>
      </c>
      <c r="D272" s="7"/>
      <c r="E272" s="7"/>
      <c r="F272" s="7"/>
      <c r="G272" s="7"/>
      <c r="H272" s="10"/>
      <c r="I272" s="2"/>
      <c r="J272" s="22"/>
      <c r="K272" s="22"/>
      <c r="L272" s="22"/>
      <c r="M272" s="145"/>
      <c r="N272" s="145"/>
      <c r="O272" s="145"/>
      <c r="P272" s="7"/>
      <c r="Q272" s="7"/>
      <c r="R272" s="7"/>
      <c r="S272" s="7" t="s">
        <v>129</v>
      </c>
      <c r="T272" s="7" t="s">
        <v>129</v>
      </c>
      <c r="U272" s="7" t="s">
        <v>129</v>
      </c>
      <c r="V272" s="7" t="s">
        <v>129</v>
      </c>
      <c r="W272" s="7"/>
      <c r="X272" s="10">
        <f>+COUNT(S272:W272)*15+Z272</f>
        <v>0</v>
      </c>
      <c r="Y272" s="2">
        <f>+SUM(S272:X272)</f>
        <v>0</v>
      </c>
      <c r="AA272" s="22">
        <f>MAX(R272:V272)</f>
        <v>0</v>
      </c>
      <c r="AB272" s="19">
        <f>SUM(D272:V272)</f>
        <v>0</v>
      </c>
    </row>
    <row r="273" spans="1:28" ht="15.75" hidden="1" x14ac:dyDescent="0.25">
      <c r="A273" s="26">
        <v>270</v>
      </c>
      <c r="B273" s="135"/>
      <c r="C273" s="137" t="s">
        <v>467</v>
      </c>
      <c r="D273" s="7"/>
      <c r="E273" s="7"/>
      <c r="F273" s="7"/>
      <c r="G273" s="7"/>
      <c r="H273" s="10"/>
      <c r="I273" s="2"/>
      <c r="J273" s="22"/>
      <c r="K273" s="22"/>
      <c r="L273" s="22"/>
      <c r="M273" s="145"/>
      <c r="N273" s="145"/>
      <c r="O273" s="145"/>
      <c r="P273" s="7"/>
      <c r="Q273" s="7"/>
      <c r="R273" s="7"/>
      <c r="S273" s="7" t="s">
        <v>129</v>
      </c>
      <c r="T273" s="7" t="s">
        <v>129</v>
      </c>
      <c r="U273" s="7" t="s">
        <v>129</v>
      </c>
      <c r="V273" s="7" t="s">
        <v>129</v>
      </c>
      <c r="W273" s="7"/>
      <c r="X273" s="10">
        <f>+COUNT(S273:W273)*15+Z273</f>
        <v>0</v>
      </c>
      <c r="Y273" s="2">
        <f>+SUM(S273:X273)</f>
        <v>0</v>
      </c>
      <c r="AA273" s="22">
        <f>MAX(R273:V273)</f>
        <v>0</v>
      </c>
      <c r="AB273" s="19">
        <f>SUM(D273:V273)</f>
        <v>0</v>
      </c>
    </row>
    <row r="274" spans="1:28" ht="15.75" hidden="1" x14ac:dyDescent="0.25">
      <c r="A274" s="26">
        <v>271</v>
      </c>
      <c r="B274" s="135"/>
      <c r="C274" s="127" t="s">
        <v>471</v>
      </c>
      <c r="D274" s="7"/>
      <c r="E274" s="7"/>
      <c r="F274" s="7"/>
      <c r="G274" s="7"/>
      <c r="H274" s="10"/>
      <c r="I274" s="2"/>
      <c r="J274" s="22"/>
      <c r="K274" s="22"/>
      <c r="L274" s="22"/>
      <c r="M274" s="145"/>
      <c r="N274" s="145"/>
      <c r="O274" s="145"/>
      <c r="P274" s="7"/>
      <c r="Q274" s="7"/>
      <c r="R274" s="7"/>
      <c r="S274" s="7" t="s">
        <v>129</v>
      </c>
      <c r="T274" s="7" t="s">
        <v>129</v>
      </c>
      <c r="U274" s="7" t="s">
        <v>129</v>
      </c>
      <c r="V274" s="7" t="s">
        <v>129</v>
      </c>
      <c r="W274" s="7"/>
      <c r="X274" s="10">
        <f>+COUNT(S274:W274)*15+Z274</f>
        <v>0</v>
      </c>
      <c r="Y274" s="2">
        <f>+SUM(S274:X274)</f>
        <v>0</v>
      </c>
      <c r="AA274" s="22">
        <f>MAX(R274:V274)</f>
        <v>0</v>
      </c>
      <c r="AB274" s="19">
        <f>SUM(D274:V274)</f>
        <v>0</v>
      </c>
    </row>
    <row r="275" spans="1:28" ht="15.75" hidden="1" x14ac:dyDescent="0.25">
      <c r="A275" s="26">
        <v>272</v>
      </c>
      <c r="B275" s="135"/>
      <c r="C275" s="127" t="s">
        <v>487</v>
      </c>
      <c r="D275" s="7"/>
      <c r="E275" s="7"/>
      <c r="F275" s="7"/>
      <c r="G275" s="7"/>
      <c r="H275" s="10"/>
      <c r="I275" s="2"/>
      <c r="J275" s="22"/>
      <c r="K275" s="22"/>
      <c r="L275" s="22"/>
      <c r="M275" s="145"/>
      <c r="N275" s="145"/>
      <c r="O275" s="145"/>
      <c r="P275" s="7"/>
      <c r="Q275" s="7"/>
      <c r="R275" s="7"/>
      <c r="S275" s="7" t="s">
        <v>129</v>
      </c>
      <c r="T275" s="7" t="s">
        <v>129</v>
      </c>
      <c r="U275" s="7" t="s">
        <v>129</v>
      </c>
      <c r="V275" s="7" t="s">
        <v>129</v>
      </c>
      <c r="W275" s="7"/>
      <c r="X275" s="10">
        <f>+COUNT(S275:W275)*15+Z275</f>
        <v>0</v>
      </c>
      <c r="Y275" s="2">
        <f>+SUM(S275:X275)</f>
        <v>0</v>
      </c>
      <c r="AA275" s="22">
        <f>MAX(R275:V275)</f>
        <v>0</v>
      </c>
      <c r="AB275" s="19">
        <f>SUM(D275:V275)</f>
        <v>0</v>
      </c>
    </row>
    <row r="276" spans="1:28" ht="15.75" hidden="1" x14ac:dyDescent="0.25">
      <c r="A276" s="26">
        <v>273</v>
      </c>
      <c r="B276" s="135"/>
      <c r="C276" s="127" t="s">
        <v>519</v>
      </c>
      <c r="D276" s="7"/>
      <c r="E276" s="7"/>
      <c r="F276" s="7"/>
      <c r="G276" s="7"/>
      <c r="H276" s="10"/>
      <c r="I276" s="2"/>
      <c r="J276" s="22"/>
      <c r="K276" s="22"/>
      <c r="L276" s="22"/>
      <c r="M276" s="22"/>
      <c r="N276" s="22"/>
      <c r="O276" s="22"/>
      <c r="P276" s="7"/>
      <c r="Q276" s="7"/>
      <c r="R276" s="7"/>
      <c r="S276" s="7" t="s">
        <v>129</v>
      </c>
      <c r="T276" s="7" t="s">
        <v>129</v>
      </c>
      <c r="U276" s="7" t="s">
        <v>129</v>
      </c>
      <c r="V276" s="7" t="s">
        <v>129</v>
      </c>
      <c r="W276" s="7"/>
      <c r="X276" s="10">
        <f>+COUNT(S276:W276)*15+Z276</f>
        <v>0</v>
      </c>
      <c r="Y276" s="2">
        <f>+SUM(S276:X276)</f>
        <v>0</v>
      </c>
      <c r="AA276" s="22">
        <f>MAX(R276:V276)</f>
        <v>0</v>
      </c>
      <c r="AB276" s="19">
        <f>SUM(D276:V276)</f>
        <v>0</v>
      </c>
    </row>
    <row r="277" spans="1:28" ht="15.75" hidden="1" x14ac:dyDescent="0.25">
      <c r="A277" s="26">
        <v>274</v>
      </c>
      <c r="B277" s="135"/>
      <c r="C277" s="127" t="s">
        <v>527</v>
      </c>
      <c r="D277" s="7"/>
      <c r="E277" s="7"/>
      <c r="F277" s="7"/>
      <c r="G277" s="7"/>
      <c r="H277" s="10"/>
      <c r="I277" s="2"/>
      <c r="J277" s="22"/>
      <c r="K277" s="22"/>
      <c r="L277" s="22"/>
      <c r="M277" s="22"/>
      <c r="N277" s="22"/>
      <c r="O277" s="22"/>
      <c r="P277" s="7"/>
      <c r="Q277" s="7"/>
      <c r="R277" s="7"/>
      <c r="S277" s="7" t="s">
        <v>129</v>
      </c>
      <c r="T277" s="7" t="s">
        <v>129</v>
      </c>
      <c r="U277" s="7" t="s">
        <v>129</v>
      </c>
      <c r="V277" s="7" t="s">
        <v>129</v>
      </c>
      <c r="W277" s="7"/>
      <c r="X277" s="10">
        <f>+COUNT(S277:W277)*15+Z277</f>
        <v>0</v>
      </c>
      <c r="Y277" s="2">
        <f>+SUM(S277:X277)</f>
        <v>0</v>
      </c>
      <c r="AA277" s="22">
        <f>MAX(R277:V277)</f>
        <v>0</v>
      </c>
      <c r="AB277" s="19">
        <f>SUM(D277:V277)</f>
        <v>0</v>
      </c>
    </row>
    <row r="278" spans="1:28" ht="15.75" hidden="1" x14ac:dyDescent="0.25">
      <c r="A278" s="26">
        <v>275</v>
      </c>
      <c r="C278" s="127" t="s">
        <v>531</v>
      </c>
      <c r="D278" s="145"/>
      <c r="E278" s="145"/>
      <c r="F278" s="145"/>
      <c r="G278" s="145"/>
      <c r="H278" s="145"/>
      <c r="I278" s="145"/>
      <c r="J278" s="22"/>
      <c r="K278" s="22"/>
      <c r="L278" s="22"/>
      <c r="M278" s="22"/>
      <c r="N278" s="22"/>
      <c r="O278" s="22"/>
      <c r="P278" s="145"/>
      <c r="Q278" s="7"/>
      <c r="R278" s="7"/>
      <c r="S278" s="7" t="s">
        <v>129</v>
      </c>
      <c r="T278" s="7" t="s">
        <v>129</v>
      </c>
      <c r="U278" s="7" t="s">
        <v>129</v>
      </c>
      <c r="V278" s="7" t="s">
        <v>129</v>
      </c>
      <c r="W278" s="7"/>
      <c r="X278" s="10">
        <f>+COUNT(S278:W278)*15+Z278</f>
        <v>0</v>
      </c>
      <c r="Y278" s="2">
        <f>+SUM(S278:X278)</f>
        <v>0</v>
      </c>
      <c r="AA278" s="22">
        <f>MAX(R278:V278)</f>
        <v>0</v>
      </c>
      <c r="AB278" s="19">
        <f>SUM(D278:V278)</f>
        <v>0</v>
      </c>
    </row>
    <row r="279" spans="1:28" ht="15.75" hidden="1" x14ac:dyDescent="0.25">
      <c r="A279" s="26">
        <v>276</v>
      </c>
      <c r="C279" s="127" t="s">
        <v>539</v>
      </c>
      <c r="D279" s="145"/>
      <c r="E279" s="145"/>
      <c r="F279" s="145"/>
      <c r="G279" s="145"/>
      <c r="H279" s="145"/>
      <c r="I279" s="145"/>
      <c r="J279" s="22"/>
      <c r="K279" s="22"/>
      <c r="L279" s="22"/>
      <c r="M279" s="22"/>
      <c r="N279" s="22"/>
      <c r="O279" s="22"/>
      <c r="P279" s="145"/>
      <c r="Q279" s="7"/>
      <c r="R279" s="7"/>
      <c r="S279" s="7" t="s">
        <v>129</v>
      </c>
      <c r="T279" s="7" t="s">
        <v>129</v>
      </c>
      <c r="U279" s="7" t="s">
        <v>129</v>
      </c>
      <c r="V279" s="7" t="s">
        <v>129</v>
      </c>
      <c r="W279" s="7"/>
      <c r="X279" s="10">
        <f>+COUNT(S279:W279)*15+Z279</f>
        <v>0</v>
      </c>
      <c r="Y279" s="2">
        <f>+SUM(S279:X279)</f>
        <v>0</v>
      </c>
      <c r="AA279" s="22">
        <f>MAX(R279:V279)</f>
        <v>0</v>
      </c>
      <c r="AB279" s="19">
        <f>SUM(D279:V279)</f>
        <v>0</v>
      </c>
    </row>
    <row r="280" spans="1:28" ht="15.75" hidden="1" x14ac:dyDescent="0.25">
      <c r="A280" s="26">
        <v>277</v>
      </c>
      <c r="C280" s="127" t="s">
        <v>565</v>
      </c>
      <c r="D280" s="145"/>
      <c r="E280" s="145"/>
      <c r="F280" s="145"/>
      <c r="G280" s="145"/>
      <c r="H280" s="145"/>
      <c r="I280" s="145"/>
      <c r="J280" s="22"/>
      <c r="K280" s="22"/>
      <c r="L280" s="22"/>
      <c r="M280" s="22"/>
      <c r="N280" s="22"/>
      <c r="O280" s="22"/>
      <c r="P280" s="145"/>
      <c r="Q280" s="7"/>
      <c r="R280" s="7"/>
      <c r="S280" s="7" t="s">
        <v>129</v>
      </c>
      <c r="T280" s="7" t="s">
        <v>129</v>
      </c>
      <c r="U280" s="7" t="s">
        <v>129</v>
      </c>
      <c r="V280" s="7" t="s">
        <v>129</v>
      </c>
      <c r="W280" s="7"/>
      <c r="X280" s="10">
        <f>+COUNT(S280:W280)*15+Z280</f>
        <v>0</v>
      </c>
      <c r="Y280" s="2">
        <f>+SUM(S280:X280)</f>
        <v>0</v>
      </c>
      <c r="AA280" s="22">
        <f>MAX(R280:V280)</f>
        <v>0</v>
      </c>
      <c r="AB280" s="19">
        <f>SUM(D280:V280)</f>
        <v>0</v>
      </c>
    </row>
    <row r="281" spans="1:28" ht="15.75" hidden="1" x14ac:dyDescent="0.25">
      <c r="A281" s="26">
        <v>278</v>
      </c>
      <c r="C281" s="127" t="s">
        <v>577</v>
      </c>
      <c r="D281" s="145"/>
      <c r="E281" s="145"/>
      <c r="F281" s="145"/>
      <c r="G281" s="145"/>
      <c r="H281" s="145"/>
      <c r="I281" s="145"/>
      <c r="J281" s="22"/>
      <c r="K281" s="22"/>
      <c r="L281" s="22"/>
      <c r="M281" s="22"/>
      <c r="N281" s="22"/>
      <c r="O281" s="22"/>
      <c r="P281" s="145"/>
      <c r="Q281" s="7"/>
      <c r="R281" s="7"/>
      <c r="S281" s="7" t="s">
        <v>129</v>
      </c>
      <c r="T281" s="7" t="s">
        <v>129</v>
      </c>
      <c r="U281" s="7" t="s">
        <v>129</v>
      </c>
      <c r="V281" s="7" t="s">
        <v>129</v>
      </c>
      <c r="W281" s="7"/>
      <c r="X281" s="10">
        <f>+COUNT(S281:W281)*15+Z281</f>
        <v>0</v>
      </c>
      <c r="Y281" s="2">
        <f>+SUM(S281:X281)</f>
        <v>0</v>
      </c>
      <c r="AA281" s="22">
        <f>MAX(R281:V281)</f>
        <v>0</v>
      </c>
      <c r="AB281" s="19">
        <f>SUM(D281:V281)</f>
        <v>0</v>
      </c>
    </row>
    <row r="282" spans="1:28" ht="15.75" hidden="1" x14ac:dyDescent="0.25">
      <c r="A282" s="26">
        <v>279</v>
      </c>
      <c r="C282" s="127" t="s">
        <v>741</v>
      </c>
      <c r="D282" s="145"/>
      <c r="E282" s="145"/>
      <c r="F282" s="145"/>
      <c r="G282" s="145"/>
      <c r="H282" s="145"/>
      <c r="I282" s="145"/>
      <c r="J282" s="22"/>
      <c r="K282" s="22"/>
      <c r="L282" s="22"/>
      <c r="M282" s="22"/>
      <c r="N282" s="22"/>
      <c r="O282" s="22"/>
      <c r="P282" s="145"/>
      <c r="Q282" s="7"/>
      <c r="R282" s="7"/>
      <c r="S282" s="7" t="s">
        <v>129</v>
      </c>
      <c r="T282" s="7" t="s">
        <v>129</v>
      </c>
      <c r="U282" s="7" t="s">
        <v>129</v>
      </c>
      <c r="V282" s="7" t="s">
        <v>129</v>
      </c>
      <c r="W282" s="7"/>
      <c r="X282" s="10">
        <f>+COUNT(S282:W282)*15+Z282</f>
        <v>0</v>
      </c>
      <c r="Y282" s="2">
        <f>+SUM(S282:X282)</f>
        <v>0</v>
      </c>
      <c r="AA282" s="22">
        <f>MAX(R282:V282)</f>
        <v>0</v>
      </c>
      <c r="AB282" s="19">
        <f>SUM(D282:V282)</f>
        <v>0</v>
      </c>
    </row>
    <row r="283" spans="1:28" ht="15.75" hidden="1" x14ac:dyDescent="0.25">
      <c r="A283" s="26">
        <v>280</v>
      </c>
      <c r="C283" s="135" t="s">
        <v>753</v>
      </c>
      <c r="D283" s="146"/>
      <c r="E283" s="146"/>
      <c r="F283" s="146"/>
      <c r="G283" s="146"/>
      <c r="H283" s="146"/>
      <c r="I283" s="146"/>
      <c r="J283" s="143"/>
      <c r="K283" s="143"/>
      <c r="L283" s="143"/>
      <c r="M283" s="143"/>
      <c r="N283" s="143"/>
      <c r="O283" s="22"/>
      <c r="P283" s="145"/>
      <c r="Q283" s="7"/>
      <c r="R283" s="7"/>
      <c r="S283" s="7" t="s">
        <v>129</v>
      </c>
      <c r="T283" s="7" t="s">
        <v>129</v>
      </c>
      <c r="U283" s="7" t="s">
        <v>129</v>
      </c>
      <c r="V283" s="7" t="s">
        <v>129</v>
      </c>
      <c r="W283" s="7"/>
      <c r="X283" s="10">
        <f>+COUNT(S283:W283)*15+Z283</f>
        <v>0</v>
      </c>
      <c r="Y283" s="2">
        <f>+SUM(S283:X283)</f>
        <v>0</v>
      </c>
      <c r="AA283" s="22">
        <f>MAX(R283:V283)</f>
        <v>0</v>
      </c>
      <c r="AB283" s="19">
        <f>SUM(D283:V283)</f>
        <v>0</v>
      </c>
    </row>
    <row r="284" spans="1:28" ht="15.75" hidden="1" x14ac:dyDescent="0.25">
      <c r="A284" s="26">
        <v>281</v>
      </c>
      <c r="C284" s="135" t="s">
        <v>762</v>
      </c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22"/>
      <c r="P284" s="22"/>
      <c r="Q284" s="7"/>
      <c r="R284" s="7"/>
      <c r="S284" s="7" t="s">
        <v>129</v>
      </c>
      <c r="T284" s="7" t="s">
        <v>129</v>
      </c>
      <c r="U284" s="7" t="s">
        <v>129</v>
      </c>
      <c r="V284" s="7" t="s">
        <v>129</v>
      </c>
      <c r="W284" s="7"/>
      <c r="X284" s="10">
        <f>+COUNT(S284:W284)*15+Z284</f>
        <v>0</v>
      </c>
      <c r="Y284" s="2">
        <f>+SUM(S284:X284)</f>
        <v>0</v>
      </c>
      <c r="AA284" s="22">
        <f>MAX(R284:V284)</f>
        <v>0</v>
      </c>
      <c r="AB284" s="19">
        <f>SUM(D284:V284)</f>
        <v>0</v>
      </c>
    </row>
    <row r="285" spans="1:28" ht="15.75" hidden="1" x14ac:dyDescent="0.25">
      <c r="A285" s="26">
        <v>282</v>
      </c>
      <c r="C285" s="127" t="s">
        <v>789</v>
      </c>
      <c r="D285" s="22"/>
      <c r="E285" s="22"/>
      <c r="F285" s="22"/>
      <c r="G285" s="22"/>
      <c r="H285" s="22"/>
      <c r="I285" s="22"/>
      <c r="P285" s="22"/>
      <c r="Q285" s="7"/>
      <c r="R285" s="7"/>
      <c r="S285" s="7" t="s">
        <v>129</v>
      </c>
      <c r="T285" s="7" t="s">
        <v>129</v>
      </c>
      <c r="U285" s="7" t="s">
        <v>129</v>
      </c>
      <c r="V285" s="7" t="s">
        <v>129</v>
      </c>
      <c r="W285" s="7"/>
      <c r="X285" s="10">
        <f>+COUNT(S285:W285)*15+Z285</f>
        <v>0</v>
      </c>
      <c r="Y285" s="2">
        <f>+SUM(S285:X285)</f>
        <v>0</v>
      </c>
      <c r="AA285" s="22">
        <f>MAX(R285:V285)</f>
        <v>0</v>
      </c>
      <c r="AB285" s="19">
        <f>SUM(D285:V285)</f>
        <v>0</v>
      </c>
    </row>
    <row r="286" spans="1:28" ht="15.75" hidden="1" x14ac:dyDescent="0.25">
      <c r="A286" s="26">
        <v>283</v>
      </c>
      <c r="C286" s="127" t="s">
        <v>712</v>
      </c>
      <c r="D286" s="22"/>
      <c r="E286" s="22"/>
      <c r="F286" s="22"/>
      <c r="G286" s="22"/>
      <c r="H286" s="22"/>
      <c r="I286" s="22"/>
      <c r="J286" s="22">
        <v>36</v>
      </c>
      <c r="K286" s="22"/>
      <c r="L286" s="22"/>
      <c r="M286" s="22"/>
      <c r="N286" s="22"/>
      <c r="O286" s="22"/>
      <c r="P286" s="22"/>
      <c r="Q286" s="7"/>
      <c r="R286" s="7"/>
      <c r="S286" s="7" t="s">
        <v>129</v>
      </c>
      <c r="T286" s="7" t="s">
        <v>129</v>
      </c>
      <c r="U286" s="7">
        <v>0</v>
      </c>
      <c r="V286" s="7" t="s">
        <v>129</v>
      </c>
      <c r="W286" s="7"/>
      <c r="X286" s="10">
        <f>+COUNT(S286:W286)*15+Z286</f>
        <v>0</v>
      </c>
      <c r="Y286" s="2">
        <f>+SUM(S286:X286)</f>
        <v>0</v>
      </c>
      <c r="Z286" s="1">
        <v>-15</v>
      </c>
      <c r="AA286" s="22">
        <f>MAX(R286:V286)</f>
        <v>0</v>
      </c>
      <c r="AB286" s="19">
        <f>SUM(D286:V286)</f>
        <v>36</v>
      </c>
    </row>
    <row r="287" spans="1:28" hidden="1" x14ac:dyDescent="0.2"/>
    <row r="288" spans="1:28" hidden="1" x14ac:dyDescent="0.2"/>
  </sheetData>
  <sheetProtection selectLockedCells="1" selectUnlockedCells="1"/>
  <autoFilter ref="A5:AB286" xr:uid="{00000000-0001-0000-0000-000000000000}">
    <sortState xmlns:xlrd2="http://schemas.microsoft.com/office/spreadsheetml/2017/richdata2" ref="A6:AB262">
      <sortCondition descending="1" ref="Q5:Q262"/>
    </sortState>
  </autoFilter>
  <sortState xmlns:xlrd2="http://schemas.microsoft.com/office/spreadsheetml/2017/richdata2" ref="C5:AB286">
    <sortCondition descending="1" ref="Y5:Y286"/>
    <sortCondition descending="1" ref="AA5:AA286"/>
    <sortCondition descending="1" ref="W5:W286"/>
    <sortCondition descending="1" ref="V5:V286"/>
    <sortCondition descending="1" ref="U5:U286"/>
    <sortCondition descending="1" ref="T5:T286"/>
    <sortCondition descending="1" ref="S5:S286"/>
    <sortCondition descending="1" ref="R5:R286"/>
    <sortCondition descending="1" ref="Q5:Q286"/>
    <sortCondition descending="1" ref="P5:P286"/>
    <sortCondition descending="1" ref="O5:O286"/>
    <sortCondition descending="1" ref="N5:N286"/>
    <sortCondition descending="1" ref="M5:M286"/>
    <sortCondition descending="1" ref="L5:L286"/>
    <sortCondition descending="1" ref="K5:K286"/>
    <sortCondition descending="1" ref="J5:J286"/>
    <sortCondition descending="1" ref="I5:I286"/>
    <sortCondition descending="1" ref="H5:H286"/>
    <sortCondition descending="1" ref="G5:G286"/>
    <sortCondition descending="1" ref="F5:F286"/>
    <sortCondition descending="1" ref="E5:E286"/>
    <sortCondition descending="1" ref="D5:D286"/>
  </sortState>
  <mergeCells count="1">
    <mergeCell ref="C2:X2"/>
  </mergeCells>
  <printOptions horizontalCentered="1"/>
  <pageMargins left="0.23622047244094491" right="0.23622047244094491" top="0" bottom="0" header="0" footer="0"/>
  <pageSetup paperSize="9" firstPageNumber="0" fitToHeight="0" orientation="portrait" r:id="rId1"/>
  <headerFooter alignWithMargins="0"/>
  <rowBreaks count="1" manualBreakCount="1">
    <brk id="17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4549-921A-43A4-A416-4EA1D466E3D1}">
  <dimension ref="A1:H105"/>
  <sheetViews>
    <sheetView topLeftCell="A58" workbookViewId="0">
      <selection sqref="A1:H105"/>
    </sheetView>
  </sheetViews>
  <sheetFormatPr baseColWidth="10" defaultRowHeight="12.75" x14ac:dyDescent="0.2"/>
  <cols>
    <col min="1" max="1" width="47.7109375" bestFit="1" customWidth="1"/>
  </cols>
  <sheetData>
    <row r="1" spans="1:8" x14ac:dyDescent="0.2">
      <c r="A1" t="s">
        <v>206</v>
      </c>
      <c r="B1">
        <v>5</v>
      </c>
      <c r="C1">
        <v>5</v>
      </c>
      <c r="D1">
        <v>160</v>
      </c>
      <c r="E1">
        <v>147</v>
      </c>
      <c r="F1">
        <v>1.0880000000000001</v>
      </c>
      <c r="G1">
        <v>1.25</v>
      </c>
      <c r="H1">
        <v>180</v>
      </c>
    </row>
    <row r="2" spans="1:8" x14ac:dyDescent="0.2">
      <c r="A2" t="s">
        <v>224</v>
      </c>
      <c r="B2">
        <v>5</v>
      </c>
      <c r="C2">
        <v>4</v>
      </c>
      <c r="D2">
        <v>179</v>
      </c>
      <c r="E2">
        <v>200</v>
      </c>
      <c r="F2">
        <v>0.89500000000000002</v>
      </c>
      <c r="G2">
        <v>1.143</v>
      </c>
      <c r="H2">
        <v>165</v>
      </c>
    </row>
    <row r="3" spans="1:8" x14ac:dyDescent="0.2">
      <c r="A3" t="s">
        <v>198</v>
      </c>
      <c r="B3">
        <v>4</v>
      </c>
      <c r="C3">
        <v>3</v>
      </c>
      <c r="D3">
        <v>158</v>
      </c>
      <c r="E3">
        <v>131</v>
      </c>
      <c r="F3">
        <v>1.206</v>
      </c>
      <c r="G3">
        <v>1.667</v>
      </c>
      <c r="H3">
        <v>155</v>
      </c>
    </row>
    <row r="4" spans="1:8" x14ac:dyDescent="0.2">
      <c r="A4" t="s">
        <v>290</v>
      </c>
      <c r="B4">
        <v>5</v>
      </c>
      <c r="C4">
        <v>4</v>
      </c>
      <c r="D4">
        <v>138</v>
      </c>
      <c r="E4">
        <v>165</v>
      </c>
      <c r="F4">
        <v>0.83599999999999997</v>
      </c>
      <c r="G4">
        <v>1.25</v>
      </c>
      <c r="H4">
        <v>155</v>
      </c>
    </row>
    <row r="5" spans="1:8" x14ac:dyDescent="0.2">
      <c r="A5" t="s">
        <v>204</v>
      </c>
      <c r="B5">
        <v>3</v>
      </c>
      <c r="C5">
        <v>2</v>
      </c>
      <c r="D5">
        <v>116</v>
      </c>
      <c r="E5">
        <v>129</v>
      </c>
      <c r="F5">
        <v>0.89900000000000002</v>
      </c>
      <c r="G5">
        <v>1.0569999999999999</v>
      </c>
      <c r="H5">
        <v>146</v>
      </c>
    </row>
    <row r="6" spans="1:8" x14ac:dyDescent="0.2">
      <c r="A6" t="s">
        <v>212</v>
      </c>
      <c r="B6">
        <v>3</v>
      </c>
      <c r="C6">
        <v>2</v>
      </c>
      <c r="D6">
        <v>104</v>
      </c>
      <c r="E6">
        <v>109</v>
      </c>
      <c r="F6">
        <v>0.95399999999999996</v>
      </c>
      <c r="G6">
        <v>1.143</v>
      </c>
      <c r="H6">
        <v>144</v>
      </c>
    </row>
    <row r="7" spans="1:8" x14ac:dyDescent="0.2">
      <c r="A7" t="s">
        <v>220</v>
      </c>
      <c r="B7">
        <v>3</v>
      </c>
      <c r="C7">
        <v>2</v>
      </c>
      <c r="D7">
        <v>104</v>
      </c>
      <c r="E7">
        <v>130</v>
      </c>
      <c r="F7">
        <v>0.8</v>
      </c>
      <c r="G7">
        <v>0.88900000000000001</v>
      </c>
      <c r="H7">
        <v>142</v>
      </c>
    </row>
    <row r="8" spans="1:8" x14ac:dyDescent="0.2">
      <c r="A8" t="s">
        <v>214</v>
      </c>
      <c r="B8">
        <v>3</v>
      </c>
      <c r="C8">
        <v>2</v>
      </c>
      <c r="D8">
        <v>96</v>
      </c>
      <c r="E8">
        <v>113</v>
      </c>
      <c r="F8">
        <v>0.85</v>
      </c>
      <c r="G8">
        <v>1</v>
      </c>
      <c r="H8">
        <v>140</v>
      </c>
    </row>
    <row r="9" spans="1:8" x14ac:dyDescent="0.2">
      <c r="A9" t="s">
        <v>216</v>
      </c>
      <c r="B9">
        <v>2</v>
      </c>
      <c r="C9">
        <v>1</v>
      </c>
      <c r="D9">
        <v>71</v>
      </c>
      <c r="E9">
        <v>89</v>
      </c>
      <c r="F9">
        <v>0.79800000000000004</v>
      </c>
      <c r="G9">
        <v>0.94899999999999995</v>
      </c>
      <c r="H9">
        <v>132</v>
      </c>
    </row>
    <row r="10" spans="1:8" x14ac:dyDescent="0.2">
      <c r="A10" t="s">
        <v>329</v>
      </c>
      <c r="B10">
        <v>7</v>
      </c>
      <c r="C10">
        <v>6</v>
      </c>
      <c r="D10">
        <v>198</v>
      </c>
      <c r="E10">
        <v>226</v>
      </c>
      <c r="F10">
        <v>0.876</v>
      </c>
      <c r="G10">
        <v>1.026</v>
      </c>
      <c r="H10">
        <v>131</v>
      </c>
    </row>
    <row r="11" spans="1:8" x14ac:dyDescent="0.2">
      <c r="A11" t="s">
        <v>202</v>
      </c>
      <c r="B11">
        <v>2</v>
      </c>
      <c r="C11">
        <v>1</v>
      </c>
      <c r="D11">
        <v>36</v>
      </c>
      <c r="E11">
        <v>44</v>
      </c>
      <c r="F11">
        <v>0.81799999999999995</v>
      </c>
      <c r="G11">
        <v>0.81799999999999995</v>
      </c>
      <c r="H11">
        <v>130</v>
      </c>
    </row>
    <row r="12" spans="1:8" x14ac:dyDescent="0.2">
      <c r="A12" t="s">
        <v>767</v>
      </c>
      <c r="B12">
        <v>3</v>
      </c>
      <c r="C12">
        <v>2</v>
      </c>
      <c r="D12">
        <v>119</v>
      </c>
      <c r="E12">
        <v>136</v>
      </c>
      <c r="F12">
        <v>0.875</v>
      </c>
      <c r="G12">
        <v>0.93</v>
      </c>
      <c r="H12">
        <v>129</v>
      </c>
    </row>
    <row r="13" spans="1:8" x14ac:dyDescent="0.2">
      <c r="A13" t="s">
        <v>735</v>
      </c>
      <c r="B13">
        <v>2</v>
      </c>
      <c r="C13">
        <v>1</v>
      </c>
      <c r="D13">
        <v>61</v>
      </c>
      <c r="E13">
        <v>90</v>
      </c>
      <c r="F13">
        <v>0.67800000000000005</v>
      </c>
      <c r="G13">
        <v>0.7</v>
      </c>
      <c r="H13">
        <v>128</v>
      </c>
    </row>
    <row r="14" spans="1:8" x14ac:dyDescent="0.2">
      <c r="A14" t="s">
        <v>266</v>
      </c>
      <c r="B14">
        <v>3</v>
      </c>
      <c r="C14">
        <v>2</v>
      </c>
      <c r="D14">
        <v>87</v>
      </c>
      <c r="E14">
        <v>145</v>
      </c>
      <c r="F14">
        <v>0.6</v>
      </c>
      <c r="G14">
        <v>0.66</v>
      </c>
      <c r="H14">
        <v>127</v>
      </c>
    </row>
    <row r="15" spans="1:8" x14ac:dyDescent="0.2">
      <c r="A15" t="s">
        <v>226</v>
      </c>
      <c r="B15">
        <v>2</v>
      </c>
      <c r="C15">
        <v>1</v>
      </c>
      <c r="D15">
        <v>58</v>
      </c>
      <c r="E15">
        <v>100</v>
      </c>
      <c r="F15">
        <v>0.57999999999999996</v>
      </c>
      <c r="G15">
        <v>0.7</v>
      </c>
      <c r="H15">
        <v>126</v>
      </c>
    </row>
    <row r="16" spans="1:8" x14ac:dyDescent="0.2">
      <c r="A16" t="s">
        <v>234</v>
      </c>
      <c r="B16">
        <v>2</v>
      </c>
      <c r="C16">
        <v>1</v>
      </c>
      <c r="D16">
        <v>57</v>
      </c>
      <c r="E16">
        <v>94</v>
      </c>
      <c r="F16">
        <v>0.60599999999999998</v>
      </c>
      <c r="G16">
        <v>0.81599999999999995</v>
      </c>
      <c r="H16">
        <v>125</v>
      </c>
    </row>
    <row r="17" spans="1:8" x14ac:dyDescent="0.2">
      <c r="A17" t="s">
        <v>573</v>
      </c>
      <c r="B17">
        <v>1</v>
      </c>
      <c r="C17">
        <v>0</v>
      </c>
      <c r="D17">
        <v>39</v>
      </c>
      <c r="E17">
        <v>43</v>
      </c>
      <c r="F17">
        <v>0.90700000000000003</v>
      </c>
      <c r="G17">
        <v>0.90700000000000003</v>
      </c>
      <c r="H17">
        <v>118</v>
      </c>
    </row>
    <row r="18" spans="1:8" x14ac:dyDescent="0.2">
      <c r="A18" t="s">
        <v>222</v>
      </c>
      <c r="B18">
        <v>1</v>
      </c>
      <c r="C18">
        <v>0</v>
      </c>
      <c r="D18">
        <v>37</v>
      </c>
      <c r="E18">
        <v>48</v>
      </c>
      <c r="F18">
        <v>0.77100000000000002</v>
      </c>
      <c r="G18">
        <v>0.77100000000000002</v>
      </c>
      <c r="H18">
        <v>117</v>
      </c>
    </row>
    <row r="19" spans="1:8" x14ac:dyDescent="0.2">
      <c r="A19" t="s">
        <v>242</v>
      </c>
      <c r="B19">
        <v>3</v>
      </c>
      <c r="C19">
        <v>2</v>
      </c>
      <c r="D19">
        <v>109</v>
      </c>
      <c r="E19">
        <v>149</v>
      </c>
      <c r="F19">
        <v>0.73199999999999998</v>
      </c>
      <c r="G19">
        <v>0.81599999999999995</v>
      </c>
      <c r="H19">
        <v>116</v>
      </c>
    </row>
    <row r="20" spans="1:8" x14ac:dyDescent="0.2">
      <c r="A20" t="s">
        <v>575</v>
      </c>
      <c r="B20">
        <v>2</v>
      </c>
      <c r="C20">
        <v>1</v>
      </c>
      <c r="D20">
        <v>62</v>
      </c>
      <c r="E20">
        <v>100</v>
      </c>
      <c r="F20">
        <v>0.62</v>
      </c>
      <c r="G20">
        <v>0.66</v>
      </c>
      <c r="H20">
        <v>115</v>
      </c>
    </row>
    <row r="21" spans="1:8" x14ac:dyDescent="0.2">
      <c r="A21" t="s">
        <v>276</v>
      </c>
      <c r="B21">
        <v>2</v>
      </c>
      <c r="C21">
        <v>1</v>
      </c>
      <c r="D21">
        <v>61</v>
      </c>
      <c r="E21">
        <v>91</v>
      </c>
      <c r="F21">
        <v>0.67</v>
      </c>
      <c r="G21">
        <v>0.68</v>
      </c>
      <c r="H21">
        <v>114</v>
      </c>
    </row>
    <row r="22" spans="1:8" x14ac:dyDescent="0.2">
      <c r="A22" t="s">
        <v>208</v>
      </c>
      <c r="B22">
        <v>1</v>
      </c>
      <c r="C22">
        <v>0</v>
      </c>
      <c r="D22">
        <v>31</v>
      </c>
      <c r="E22">
        <v>50</v>
      </c>
      <c r="F22">
        <v>0.62</v>
      </c>
      <c r="G22">
        <v>0.62</v>
      </c>
      <c r="H22">
        <v>113</v>
      </c>
    </row>
    <row r="23" spans="1:8" x14ac:dyDescent="0.2">
      <c r="A23" t="s">
        <v>230</v>
      </c>
      <c r="B23">
        <v>1</v>
      </c>
      <c r="C23">
        <v>0</v>
      </c>
      <c r="D23">
        <v>29</v>
      </c>
      <c r="E23">
        <v>50</v>
      </c>
      <c r="F23">
        <v>0.57999999999999996</v>
      </c>
      <c r="G23">
        <v>0.57999999999999996</v>
      </c>
      <c r="H23">
        <v>112</v>
      </c>
    </row>
    <row r="24" spans="1:8" x14ac:dyDescent="0.2">
      <c r="A24" t="s">
        <v>272</v>
      </c>
      <c r="B24">
        <v>2</v>
      </c>
      <c r="C24">
        <v>1</v>
      </c>
      <c r="D24">
        <v>65</v>
      </c>
      <c r="E24">
        <v>100</v>
      </c>
      <c r="F24">
        <v>0.65</v>
      </c>
      <c r="G24">
        <v>0.78</v>
      </c>
      <c r="H24">
        <v>111</v>
      </c>
    </row>
    <row r="25" spans="1:8" x14ac:dyDescent="0.2">
      <c r="A25" t="s">
        <v>252</v>
      </c>
      <c r="B25">
        <v>2</v>
      </c>
      <c r="C25">
        <v>1</v>
      </c>
      <c r="D25">
        <v>59</v>
      </c>
      <c r="E25">
        <v>100</v>
      </c>
      <c r="F25">
        <v>0.59</v>
      </c>
      <c r="G25">
        <v>0.68</v>
      </c>
      <c r="H25">
        <v>110</v>
      </c>
    </row>
    <row r="26" spans="1:8" x14ac:dyDescent="0.2">
      <c r="A26" t="s">
        <v>579</v>
      </c>
      <c r="B26">
        <v>4</v>
      </c>
      <c r="C26">
        <v>3</v>
      </c>
      <c r="D26">
        <v>88</v>
      </c>
      <c r="E26">
        <v>149</v>
      </c>
      <c r="F26">
        <v>0.59099999999999997</v>
      </c>
      <c r="G26">
        <v>0.68</v>
      </c>
      <c r="H26">
        <v>109</v>
      </c>
    </row>
    <row r="27" spans="1:8" x14ac:dyDescent="0.2">
      <c r="A27" t="s">
        <v>295</v>
      </c>
      <c r="B27">
        <v>2</v>
      </c>
      <c r="C27">
        <v>1</v>
      </c>
      <c r="D27">
        <v>45</v>
      </c>
      <c r="E27">
        <v>85</v>
      </c>
      <c r="F27">
        <v>0.52900000000000003</v>
      </c>
      <c r="G27">
        <v>0.56000000000000005</v>
      </c>
      <c r="H27">
        <v>108</v>
      </c>
    </row>
    <row r="28" spans="1:8" x14ac:dyDescent="0.2">
      <c r="A28" t="s">
        <v>260</v>
      </c>
      <c r="B28">
        <v>4</v>
      </c>
      <c r="C28">
        <v>3</v>
      </c>
      <c r="D28">
        <v>78</v>
      </c>
      <c r="E28">
        <v>150</v>
      </c>
      <c r="F28">
        <v>0.52</v>
      </c>
      <c r="G28">
        <v>0.64</v>
      </c>
      <c r="H28">
        <v>107</v>
      </c>
    </row>
    <row r="29" spans="1:8" x14ac:dyDescent="0.2">
      <c r="A29" t="s">
        <v>244</v>
      </c>
      <c r="B29">
        <v>2</v>
      </c>
      <c r="C29">
        <v>1</v>
      </c>
      <c r="D29">
        <v>40</v>
      </c>
      <c r="E29">
        <v>100</v>
      </c>
      <c r="F29">
        <v>0.4</v>
      </c>
      <c r="G29">
        <v>0.44</v>
      </c>
      <c r="H29">
        <v>106</v>
      </c>
    </row>
    <row r="30" spans="1:8" x14ac:dyDescent="0.2">
      <c r="A30" t="s">
        <v>333</v>
      </c>
      <c r="B30">
        <v>3</v>
      </c>
      <c r="C30">
        <v>2</v>
      </c>
      <c r="D30">
        <v>31</v>
      </c>
      <c r="E30">
        <v>77</v>
      </c>
      <c r="F30">
        <v>0.40300000000000002</v>
      </c>
      <c r="G30">
        <v>0.46</v>
      </c>
      <c r="H30">
        <v>105</v>
      </c>
    </row>
    <row r="31" spans="1:8" x14ac:dyDescent="0.2">
      <c r="A31" t="s">
        <v>457</v>
      </c>
      <c r="B31">
        <v>4</v>
      </c>
      <c r="C31">
        <v>3</v>
      </c>
      <c r="D31">
        <v>92</v>
      </c>
      <c r="E31">
        <v>150</v>
      </c>
      <c r="F31">
        <v>0.61299999999999999</v>
      </c>
      <c r="G31">
        <v>0.64</v>
      </c>
      <c r="H31">
        <v>104</v>
      </c>
    </row>
    <row r="32" spans="1:8" x14ac:dyDescent="0.2">
      <c r="A32" t="s">
        <v>313</v>
      </c>
      <c r="B32">
        <v>3</v>
      </c>
      <c r="C32">
        <v>2</v>
      </c>
      <c r="D32">
        <v>18</v>
      </c>
      <c r="E32">
        <v>50</v>
      </c>
      <c r="F32">
        <v>0.36</v>
      </c>
      <c r="G32">
        <v>0.36</v>
      </c>
      <c r="H32">
        <v>103</v>
      </c>
    </row>
    <row r="33" spans="1:8" x14ac:dyDescent="0.2">
      <c r="A33" t="s">
        <v>315</v>
      </c>
      <c r="B33">
        <v>3</v>
      </c>
      <c r="C33">
        <v>2</v>
      </c>
      <c r="D33">
        <v>90</v>
      </c>
      <c r="E33">
        <v>150</v>
      </c>
      <c r="F33">
        <v>0.6</v>
      </c>
      <c r="G33">
        <v>0.72</v>
      </c>
      <c r="H33">
        <v>95</v>
      </c>
    </row>
    <row r="34" spans="1:8" x14ac:dyDescent="0.2">
      <c r="A34" t="s">
        <v>305</v>
      </c>
      <c r="B34">
        <v>1</v>
      </c>
      <c r="C34">
        <v>0</v>
      </c>
      <c r="D34">
        <v>33</v>
      </c>
      <c r="E34">
        <v>49</v>
      </c>
      <c r="F34">
        <v>0.67300000000000004</v>
      </c>
      <c r="G34">
        <v>0.67300000000000004</v>
      </c>
      <c r="H34">
        <v>94</v>
      </c>
    </row>
    <row r="35" spans="1:8" x14ac:dyDescent="0.2">
      <c r="A35" t="s">
        <v>382</v>
      </c>
      <c r="B35">
        <v>2</v>
      </c>
      <c r="C35">
        <v>1</v>
      </c>
      <c r="D35">
        <v>64</v>
      </c>
      <c r="E35">
        <v>100</v>
      </c>
      <c r="F35">
        <v>0.64</v>
      </c>
      <c r="G35">
        <v>0.64</v>
      </c>
      <c r="H35">
        <v>93</v>
      </c>
    </row>
    <row r="36" spans="1:8" x14ac:dyDescent="0.2">
      <c r="A36" t="s">
        <v>250</v>
      </c>
      <c r="B36">
        <v>1</v>
      </c>
      <c r="C36">
        <v>0</v>
      </c>
      <c r="D36">
        <v>31</v>
      </c>
      <c r="E36">
        <v>50</v>
      </c>
      <c r="F36">
        <v>0.62</v>
      </c>
      <c r="G36">
        <v>0.62</v>
      </c>
      <c r="H36">
        <v>92</v>
      </c>
    </row>
    <row r="37" spans="1:8" x14ac:dyDescent="0.2">
      <c r="A37" t="s">
        <v>274</v>
      </c>
      <c r="B37">
        <v>2</v>
      </c>
      <c r="C37">
        <v>1</v>
      </c>
      <c r="D37">
        <v>56</v>
      </c>
      <c r="E37">
        <v>100</v>
      </c>
      <c r="F37">
        <v>0.56000000000000005</v>
      </c>
      <c r="G37">
        <v>0.62</v>
      </c>
      <c r="H37">
        <v>91</v>
      </c>
    </row>
    <row r="38" spans="1:8" x14ac:dyDescent="0.2">
      <c r="A38" t="s">
        <v>240</v>
      </c>
      <c r="B38">
        <v>1</v>
      </c>
      <c r="C38">
        <v>0</v>
      </c>
      <c r="D38">
        <v>30</v>
      </c>
      <c r="E38">
        <v>50</v>
      </c>
      <c r="F38">
        <v>0.6</v>
      </c>
      <c r="G38">
        <v>0.6</v>
      </c>
      <c r="H38">
        <v>90</v>
      </c>
    </row>
    <row r="39" spans="1:8" x14ac:dyDescent="0.2">
      <c r="A39" t="s">
        <v>280</v>
      </c>
      <c r="B39">
        <v>1</v>
      </c>
      <c r="C39">
        <v>0</v>
      </c>
      <c r="D39">
        <v>27</v>
      </c>
      <c r="E39">
        <v>50</v>
      </c>
      <c r="F39">
        <v>0.54</v>
      </c>
      <c r="G39">
        <v>0.54</v>
      </c>
      <c r="H39">
        <v>89</v>
      </c>
    </row>
    <row r="40" spans="1:8" x14ac:dyDescent="0.2">
      <c r="A40" t="s">
        <v>391</v>
      </c>
      <c r="B40">
        <v>2</v>
      </c>
      <c r="C40">
        <v>1</v>
      </c>
      <c r="D40">
        <v>55</v>
      </c>
      <c r="E40">
        <v>100</v>
      </c>
      <c r="F40">
        <v>0.55000000000000004</v>
      </c>
      <c r="G40">
        <v>0.6</v>
      </c>
      <c r="H40">
        <v>88</v>
      </c>
    </row>
    <row r="41" spans="1:8" x14ac:dyDescent="0.2">
      <c r="A41" t="s">
        <v>463</v>
      </c>
      <c r="B41">
        <v>3</v>
      </c>
      <c r="C41">
        <v>2</v>
      </c>
      <c r="D41">
        <v>93</v>
      </c>
      <c r="E41">
        <v>140</v>
      </c>
      <c r="F41">
        <v>0.66400000000000003</v>
      </c>
      <c r="G41">
        <v>1</v>
      </c>
      <c r="H41">
        <v>87</v>
      </c>
    </row>
    <row r="42" spans="1:8" x14ac:dyDescent="0.2">
      <c r="A42" t="s">
        <v>264</v>
      </c>
      <c r="B42">
        <v>1</v>
      </c>
      <c r="C42">
        <v>0</v>
      </c>
      <c r="D42">
        <v>18</v>
      </c>
      <c r="E42">
        <v>39</v>
      </c>
      <c r="F42">
        <v>0.46200000000000002</v>
      </c>
      <c r="G42">
        <v>0.46200000000000002</v>
      </c>
      <c r="H42">
        <v>86</v>
      </c>
    </row>
    <row r="43" spans="1:8" x14ac:dyDescent="0.2">
      <c r="A43" t="s">
        <v>405</v>
      </c>
      <c r="B43">
        <v>4</v>
      </c>
      <c r="C43">
        <v>3</v>
      </c>
      <c r="D43">
        <v>90</v>
      </c>
      <c r="E43">
        <v>195</v>
      </c>
      <c r="F43">
        <v>0.46200000000000002</v>
      </c>
      <c r="G43">
        <v>0.52</v>
      </c>
      <c r="H43">
        <v>85</v>
      </c>
    </row>
    <row r="44" spans="1:8" x14ac:dyDescent="0.2">
      <c r="A44" t="s">
        <v>303</v>
      </c>
      <c r="B44">
        <v>3</v>
      </c>
      <c r="C44">
        <v>2</v>
      </c>
      <c r="D44">
        <v>82</v>
      </c>
      <c r="E44">
        <v>150</v>
      </c>
      <c r="F44">
        <v>0.54700000000000004</v>
      </c>
      <c r="G44">
        <v>0.76</v>
      </c>
      <c r="H44">
        <v>84</v>
      </c>
    </row>
    <row r="45" spans="1:8" x14ac:dyDescent="0.2">
      <c r="A45" t="s">
        <v>435</v>
      </c>
      <c r="B45">
        <v>4</v>
      </c>
      <c r="C45">
        <v>3</v>
      </c>
      <c r="D45">
        <v>61</v>
      </c>
      <c r="E45">
        <v>150</v>
      </c>
      <c r="F45">
        <v>0.40699999999999997</v>
      </c>
      <c r="G45">
        <v>0.5</v>
      </c>
      <c r="H45">
        <v>83</v>
      </c>
    </row>
    <row r="46" spans="1:8" x14ac:dyDescent="0.2">
      <c r="A46" t="s">
        <v>645</v>
      </c>
      <c r="B46">
        <v>3</v>
      </c>
      <c r="C46">
        <v>2</v>
      </c>
      <c r="D46">
        <v>46</v>
      </c>
      <c r="E46">
        <v>100</v>
      </c>
      <c r="F46">
        <v>0.46</v>
      </c>
      <c r="G46">
        <v>0.48</v>
      </c>
      <c r="H46">
        <v>82</v>
      </c>
    </row>
    <row r="47" spans="1:8" x14ac:dyDescent="0.2">
      <c r="A47" t="s">
        <v>238</v>
      </c>
      <c r="B47">
        <v>1</v>
      </c>
      <c r="C47">
        <v>0</v>
      </c>
      <c r="D47">
        <v>0</v>
      </c>
      <c r="E47">
        <v>0</v>
      </c>
      <c r="G47">
        <v>0</v>
      </c>
      <c r="H47">
        <v>80</v>
      </c>
    </row>
    <row r="48" spans="1:8" x14ac:dyDescent="0.2">
      <c r="A48" t="s">
        <v>270</v>
      </c>
      <c r="B48">
        <v>1</v>
      </c>
      <c r="C48">
        <v>0</v>
      </c>
      <c r="D48">
        <v>0</v>
      </c>
      <c r="E48">
        <v>0</v>
      </c>
      <c r="G48">
        <v>0</v>
      </c>
      <c r="H48">
        <v>80</v>
      </c>
    </row>
    <row r="49" spans="1:8" x14ac:dyDescent="0.2">
      <c r="A49" t="s">
        <v>393</v>
      </c>
      <c r="B49">
        <v>1</v>
      </c>
      <c r="C49">
        <v>0</v>
      </c>
      <c r="D49">
        <v>28</v>
      </c>
      <c r="E49">
        <v>50</v>
      </c>
      <c r="F49">
        <v>0.56000000000000005</v>
      </c>
      <c r="G49">
        <v>0.56000000000000005</v>
      </c>
      <c r="H49">
        <v>72</v>
      </c>
    </row>
    <row r="50" spans="1:8" x14ac:dyDescent="0.2">
      <c r="A50" t="s">
        <v>761</v>
      </c>
      <c r="B50">
        <v>1</v>
      </c>
      <c r="C50">
        <v>0</v>
      </c>
      <c r="D50">
        <v>27</v>
      </c>
      <c r="E50">
        <v>50</v>
      </c>
      <c r="F50">
        <v>0.54</v>
      </c>
      <c r="G50">
        <v>0.54</v>
      </c>
      <c r="H50">
        <v>71</v>
      </c>
    </row>
    <row r="51" spans="1:8" x14ac:dyDescent="0.2">
      <c r="A51" t="s">
        <v>760</v>
      </c>
      <c r="B51">
        <v>2</v>
      </c>
      <c r="C51">
        <v>1</v>
      </c>
      <c r="D51">
        <v>44</v>
      </c>
      <c r="E51">
        <v>100</v>
      </c>
      <c r="F51">
        <v>0.44</v>
      </c>
      <c r="G51">
        <v>0.52</v>
      </c>
      <c r="H51">
        <v>70</v>
      </c>
    </row>
    <row r="52" spans="1:8" x14ac:dyDescent="0.2">
      <c r="A52" t="s">
        <v>340</v>
      </c>
      <c r="B52">
        <v>2</v>
      </c>
      <c r="C52">
        <v>1</v>
      </c>
      <c r="D52">
        <v>44</v>
      </c>
      <c r="E52">
        <v>100</v>
      </c>
      <c r="F52">
        <v>0.44</v>
      </c>
      <c r="G52">
        <v>0.48</v>
      </c>
      <c r="H52">
        <v>69</v>
      </c>
    </row>
    <row r="53" spans="1:8" x14ac:dyDescent="0.2">
      <c r="A53" t="s">
        <v>246</v>
      </c>
      <c r="B53">
        <v>1</v>
      </c>
      <c r="C53">
        <v>0</v>
      </c>
      <c r="D53">
        <v>24</v>
      </c>
      <c r="E53">
        <v>50</v>
      </c>
      <c r="F53">
        <v>0.48</v>
      </c>
      <c r="G53">
        <v>0.48</v>
      </c>
      <c r="H53">
        <v>68</v>
      </c>
    </row>
    <row r="54" spans="1:8" x14ac:dyDescent="0.2">
      <c r="A54" t="s">
        <v>543</v>
      </c>
      <c r="B54">
        <v>1</v>
      </c>
      <c r="C54">
        <v>0</v>
      </c>
      <c r="D54">
        <v>22</v>
      </c>
      <c r="E54">
        <v>50</v>
      </c>
      <c r="F54">
        <v>0.44</v>
      </c>
      <c r="G54">
        <v>0.44</v>
      </c>
      <c r="H54">
        <v>67</v>
      </c>
    </row>
    <row r="55" spans="1:8" x14ac:dyDescent="0.2">
      <c r="A55" t="s">
        <v>278</v>
      </c>
      <c r="B55">
        <v>1</v>
      </c>
      <c r="C55">
        <v>0</v>
      </c>
      <c r="D55">
        <v>20</v>
      </c>
      <c r="E55">
        <v>50</v>
      </c>
      <c r="F55">
        <v>0.4</v>
      </c>
      <c r="G55">
        <v>0.4</v>
      </c>
      <c r="H55">
        <v>66</v>
      </c>
    </row>
    <row r="56" spans="1:8" x14ac:dyDescent="0.2">
      <c r="A56" t="s">
        <v>294</v>
      </c>
      <c r="B56">
        <v>3</v>
      </c>
      <c r="C56">
        <v>2</v>
      </c>
      <c r="D56">
        <v>75</v>
      </c>
      <c r="E56">
        <v>150</v>
      </c>
      <c r="F56">
        <v>0.5</v>
      </c>
      <c r="G56">
        <v>0.57999999999999996</v>
      </c>
      <c r="H56">
        <v>65</v>
      </c>
    </row>
    <row r="57" spans="1:8" x14ac:dyDescent="0.2">
      <c r="A57" t="s">
        <v>288</v>
      </c>
      <c r="B57">
        <v>1</v>
      </c>
      <c r="C57">
        <v>0</v>
      </c>
      <c r="D57">
        <v>15</v>
      </c>
      <c r="E57">
        <v>40</v>
      </c>
      <c r="F57">
        <v>0.375</v>
      </c>
      <c r="G57">
        <v>0.375</v>
      </c>
      <c r="H57">
        <v>64</v>
      </c>
    </row>
    <row r="58" spans="1:8" x14ac:dyDescent="0.2">
      <c r="A58" t="s">
        <v>342</v>
      </c>
      <c r="B58">
        <v>1</v>
      </c>
      <c r="C58">
        <v>0</v>
      </c>
      <c r="D58">
        <v>18</v>
      </c>
      <c r="E58">
        <v>50</v>
      </c>
      <c r="F58">
        <v>0.36</v>
      </c>
      <c r="G58">
        <v>0.36</v>
      </c>
      <c r="H58">
        <v>63</v>
      </c>
    </row>
    <row r="59" spans="1:8" x14ac:dyDescent="0.2">
      <c r="A59" t="s">
        <v>768</v>
      </c>
      <c r="B59">
        <v>3</v>
      </c>
      <c r="C59">
        <v>2</v>
      </c>
      <c r="D59">
        <v>64</v>
      </c>
      <c r="E59">
        <v>150</v>
      </c>
      <c r="F59">
        <v>0.42699999999999999</v>
      </c>
      <c r="G59">
        <v>0.54</v>
      </c>
      <c r="H59">
        <v>62</v>
      </c>
    </row>
    <row r="60" spans="1:8" x14ac:dyDescent="0.2">
      <c r="A60" t="s">
        <v>297</v>
      </c>
      <c r="B60">
        <v>3</v>
      </c>
      <c r="C60">
        <v>2</v>
      </c>
      <c r="D60">
        <v>39</v>
      </c>
      <c r="E60">
        <v>100</v>
      </c>
      <c r="F60">
        <v>0.39</v>
      </c>
      <c r="G60">
        <v>0.5</v>
      </c>
      <c r="H60">
        <v>61</v>
      </c>
    </row>
    <row r="61" spans="1:8" x14ac:dyDescent="0.2">
      <c r="A61" t="s">
        <v>630</v>
      </c>
      <c r="B61">
        <v>2</v>
      </c>
      <c r="C61">
        <v>1</v>
      </c>
      <c r="D61">
        <v>33</v>
      </c>
      <c r="E61">
        <v>100</v>
      </c>
      <c r="F61">
        <v>0.33</v>
      </c>
      <c r="G61">
        <v>0.4</v>
      </c>
      <c r="H61">
        <v>60</v>
      </c>
    </row>
    <row r="62" spans="1:8" x14ac:dyDescent="0.2">
      <c r="A62" t="s">
        <v>729</v>
      </c>
      <c r="B62">
        <v>1</v>
      </c>
      <c r="C62">
        <v>0</v>
      </c>
      <c r="D62">
        <v>11</v>
      </c>
      <c r="E62">
        <v>50</v>
      </c>
      <c r="F62">
        <v>0.22</v>
      </c>
      <c r="G62">
        <v>0.22</v>
      </c>
      <c r="H62">
        <v>59</v>
      </c>
    </row>
    <row r="63" spans="1:8" x14ac:dyDescent="0.2">
      <c r="A63" t="s">
        <v>321</v>
      </c>
      <c r="B63">
        <v>1</v>
      </c>
      <c r="C63">
        <v>0</v>
      </c>
      <c r="D63">
        <v>0</v>
      </c>
      <c r="E63">
        <v>0</v>
      </c>
      <c r="G63">
        <v>0</v>
      </c>
      <c r="H63">
        <v>57</v>
      </c>
    </row>
    <row r="64" spans="1:8" x14ac:dyDescent="0.2">
      <c r="A64" t="s">
        <v>350</v>
      </c>
      <c r="B64">
        <v>1</v>
      </c>
      <c r="C64">
        <v>0</v>
      </c>
      <c r="D64">
        <v>0</v>
      </c>
      <c r="E64">
        <v>0</v>
      </c>
      <c r="G64">
        <v>0</v>
      </c>
      <c r="H64">
        <v>57</v>
      </c>
    </row>
    <row r="65" spans="1:8" x14ac:dyDescent="0.2">
      <c r="A65" t="s">
        <v>770</v>
      </c>
      <c r="B65">
        <v>1</v>
      </c>
      <c r="C65">
        <v>0</v>
      </c>
      <c r="D65">
        <v>24</v>
      </c>
      <c r="E65">
        <v>50</v>
      </c>
      <c r="F65">
        <v>0.48</v>
      </c>
      <c r="G65">
        <v>0.48</v>
      </c>
      <c r="H65">
        <v>49</v>
      </c>
    </row>
    <row r="66" spans="1:8" x14ac:dyDescent="0.2">
      <c r="A66" t="s">
        <v>441</v>
      </c>
      <c r="B66">
        <v>1</v>
      </c>
      <c r="C66">
        <v>0</v>
      </c>
      <c r="D66">
        <v>19</v>
      </c>
      <c r="E66">
        <v>50</v>
      </c>
      <c r="F66">
        <v>0.38</v>
      </c>
      <c r="G66">
        <v>0.38</v>
      </c>
      <c r="H66">
        <v>48</v>
      </c>
    </row>
    <row r="67" spans="1:8" x14ac:dyDescent="0.2">
      <c r="A67" t="s">
        <v>364</v>
      </c>
      <c r="B67">
        <v>3</v>
      </c>
      <c r="C67">
        <v>2</v>
      </c>
      <c r="D67">
        <v>62</v>
      </c>
      <c r="E67">
        <v>150</v>
      </c>
      <c r="F67">
        <v>0.41299999999999998</v>
      </c>
      <c r="G67">
        <v>0.54</v>
      </c>
      <c r="H67">
        <v>47</v>
      </c>
    </row>
    <row r="68" spans="1:8" x14ac:dyDescent="0.2">
      <c r="A68" t="s">
        <v>309</v>
      </c>
      <c r="B68">
        <v>1</v>
      </c>
      <c r="C68">
        <v>0</v>
      </c>
      <c r="D68">
        <v>19</v>
      </c>
      <c r="E68">
        <v>50</v>
      </c>
      <c r="F68">
        <v>0.38</v>
      </c>
      <c r="G68">
        <v>0.38</v>
      </c>
      <c r="H68">
        <v>46</v>
      </c>
    </row>
    <row r="69" spans="1:8" x14ac:dyDescent="0.2">
      <c r="A69" t="s">
        <v>647</v>
      </c>
      <c r="B69">
        <v>2</v>
      </c>
      <c r="C69">
        <v>1</v>
      </c>
      <c r="D69">
        <v>37</v>
      </c>
      <c r="E69">
        <v>100</v>
      </c>
      <c r="F69">
        <v>0.37</v>
      </c>
      <c r="G69">
        <v>0.38</v>
      </c>
      <c r="H69">
        <v>45</v>
      </c>
    </row>
    <row r="70" spans="1:8" x14ac:dyDescent="0.2">
      <c r="A70" t="s">
        <v>433</v>
      </c>
      <c r="B70">
        <v>1</v>
      </c>
      <c r="C70">
        <v>0</v>
      </c>
      <c r="D70">
        <v>18</v>
      </c>
      <c r="E70">
        <v>50</v>
      </c>
      <c r="F70">
        <v>0.36</v>
      </c>
      <c r="G70">
        <v>0.36</v>
      </c>
      <c r="H70">
        <v>44</v>
      </c>
    </row>
    <row r="71" spans="1:8" x14ac:dyDescent="0.2">
      <c r="A71" t="s">
        <v>656</v>
      </c>
      <c r="B71">
        <v>2</v>
      </c>
      <c r="C71">
        <v>1</v>
      </c>
      <c r="D71">
        <v>42</v>
      </c>
      <c r="E71">
        <v>100</v>
      </c>
      <c r="F71">
        <v>0.42</v>
      </c>
      <c r="G71">
        <v>0.48</v>
      </c>
      <c r="H71">
        <v>43</v>
      </c>
    </row>
    <row r="72" spans="1:8" x14ac:dyDescent="0.2">
      <c r="A72" t="s">
        <v>655</v>
      </c>
      <c r="B72">
        <v>2</v>
      </c>
      <c r="C72">
        <v>1</v>
      </c>
      <c r="D72">
        <v>36</v>
      </c>
      <c r="E72">
        <v>100</v>
      </c>
      <c r="F72">
        <v>0.36</v>
      </c>
      <c r="G72">
        <v>0.38</v>
      </c>
      <c r="H72">
        <v>42</v>
      </c>
    </row>
    <row r="73" spans="1:8" x14ac:dyDescent="0.2">
      <c r="A73" t="s">
        <v>317</v>
      </c>
      <c r="B73">
        <v>2</v>
      </c>
      <c r="C73">
        <v>1</v>
      </c>
      <c r="D73">
        <v>34</v>
      </c>
      <c r="E73">
        <v>100</v>
      </c>
      <c r="F73">
        <v>0.34</v>
      </c>
      <c r="G73">
        <v>0.38</v>
      </c>
      <c r="H73">
        <v>41</v>
      </c>
    </row>
    <row r="74" spans="1:8" x14ac:dyDescent="0.2">
      <c r="A74" t="s">
        <v>358</v>
      </c>
      <c r="B74">
        <v>1</v>
      </c>
      <c r="C74">
        <v>0</v>
      </c>
      <c r="D74">
        <v>15</v>
      </c>
      <c r="E74">
        <v>50</v>
      </c>
      <c r="F74">
        <v>0.3</v>
      </c>
      <c r="G74">
        <v>0.3</v>
      </c>
      <c r="H74">
        <v>40</v>
      </c>
    </row>
    <row r="75" spans="1:8" x14ac:dyDescent="0.2">
      <c r="A75" t="s">
        <v>389</v>
      </c>
      <c r="B75">
        <v>2</v>
      </c>
      <c r="C75">
        <v>1</v>
      </c>
      <c r="D75">
        <v>39</v>
      </c>
      <c r="E75">
        <v>100</v>
      </c>
      <c r="F75">
        <v>0.39</v>
      </c>
      <c r="G75">
        <v>0.52</v>
      </c>
      <c r="H75">
        <v>39</v>
      </c>
    </row>
    <row r="76" spans="1:8" x14ac:dyDescent="0.2">
      <c r="A76" t="s">
        <v>523</v>
      </c>
      <c r="B76">
        <v>2</v>
      </c>
      <c r="C76">
        <v>1</v>
      </c>
      <c r="D76">
        <v>43</v>
      </c>
      <c r="E76">
        <v>100</v>
      </c>
      <c r="F76">
        <v>0.43</v>
      </c>
      <c r="G76">
        <v>0.62</v>
      </c>
      <c r="H76">
        <v>38</v>
      </c>
    </row>
    <row r="77" spans="1:8" x14ac:dyDescent="0.2">
      <c r="A77" t="s">
        <v>386</v>
      </c>
      <c r="B77">
        <v>3</v>
      </c>
      <c r="C77">
        <v>2</v>
      </c>
      <c r="D77">
        <v>12</v>
      </c>
      <c r="E77">
        <v>50</v>
      </c>
      <c r="F77">
        <v>0.24</v>
      </c>
      <c r="G77">
        <v>0.24</v>
      </c>
      <c r="H77">
        <v>37</v>
      </c>
    </row>
    <row r="78" spans="1:8" x14ac:dyDescent="0.2">
      <c r="A78" t="s">
        <v>443</v>
      </c>
      <c r="B78">
        <v>3</v>
      </c>
      <c r="C78">
        <v>2</v>
      </c>
      <c r="D78">
        <v>45</v>
      </c>
      <c r="E78">
        <v>150</v>
      </c>
      <c r="F78">
        <v>0.3</v>
      </c>
      <c r="G78">
        <v>0.42</v>
      </c>
      <c r="H78">
        <v>36</v>
      </c>
    </row>
    <row r="79" spans="1:8" x14ac:dyDescent="0.2">
      <c r="A79" t="s">
        <v>327</v>
      </c>
      <c r="B79">
        <v>1</v>
      </c>
      <c r="C79">
        <v>1</v>
      </c>
      <c r="D79">
        <v>17</v>
      </c>
      <c r="E79">
        <v>49</v>
      </c>
      <c r="F79">
        <v>0.34699999999999998</v>
      </c>
      <c r="G79">
        <v>0.34699999999999998</v>
      </c>
      <c r="H79">
        <v>35</v>
      </c>
    </row>
    <row r="80" spans="1:8" x14ac:dyDescent="0.2">
      <c r="A80" t="s">
        <v>500</v>
      </c>
      <c r="B80">
        <v>1</v>
      </c>
      <c r="C80">
        <v>0</v>
      </c>
      <c r="D80">
        <v>0</v>
      </c>
      <c r="E80">
        <v>0</v>
      </c>
      <c r="G80">
        <v>0</v>
      </c>
      <c r="H80">
        <v>34</v>
      </c>
    </row>
    <row r="81" spans="1:8" x14ac:dyDescent="0.2">
      <c r="A81" t="s">
        <v>384</v>
      </c>
      <c r="B81">
        <v>2</v>
      </c>
      <c r="C81">
        <v>1</v>
      </c>
      <c r="D81">
        <v>27</v>
      </c>
      <c r="E81">
        <v>50</v>
      </c>
      <c r="F81">
        <v>0.54</v>
      </c>
      <c r="G81">
        <v>0.54</v>
      </c>
      <c r="H81">
        <v>25</v>
      </c>
    </row>
    <row r="82" spans="1:8" x14ac:dyDescent="0.2">
      <c r="A82" t="s">
        <v>710</v>
      </c>
      <c r="B82">
        <v>1</v>
      </c>
      <c r="C82">
        <v>0</v>
      </c>
      <c r="D82">
        <v>18</v>
      </c>
      <c r="E82">
        <v>50</v>
      </c>
      <c r="F82">
        <v>0.36</v>
      </c>
      <c r="G82">
        <v>0.36</v>
      </c>
      <c r="H82">
        <v>25</v>
      </c>
    </row>
    <row r="83" spans="1:8" x14ac:dyDescent="0.2">
      <c r="A83" t="s">
        <v>775</v>
      </c>
      <c r="B83">
        <v>1</v>
      </c>
      <c r="C83">
        <v>0</v>
      </c>
      <c r="D83">
        <v>18</v>
      </c>
      <c r="E83">
        <v>50</v>
      </c>
      <c r="F83">
        <v>0.36</v>
      </c>
      <c r="G83">
        <v>0.36</v>
      </c>
      <c r="H83">
        <v>25</v>
      </c>
    </row>
    <row r="84" spans="1:8" x14ac:dyDescent="0.2">
      <c r="A84" t="s">
        <v>644</v>
      </c>
      <c r="B84">
        <v>1</v>
      </c>
      <c r="C84">
        <v>0</v>
      </c>
      <c r="D84">
        <v>18</v>
      </c>
      <c r="E84">
        <v>50</v>
      </c>
      <c r="F84">
        <v>0.36</v>
      </c>
      <c r="G84">
        <v>0.36</v>
      </c>
      <c r="H84">
        <v>25</v>
      </c>
    </row>
    <row r="85" spans="1:8" x14ac:dyDescent="0.2">
      <c r="A85" t="s">
        <v>338</v>
      </c>
      <c r="B85">
        <v>2</v>
      </c>
      <c r="C85">
        <v>1</v>
      </c>
      <c r="D85">
        <v>41</v>
      </c>
      <c r="E85">
        <v>99</v>
      </c>
      <c r="F85">
        <v>0.41399999999999998</v>
      </c>
      <c r="G85">
        <v>0.48</v>
      </c>
      <c r="H85">
        <v>25</v>
      </c>
    </row>
    <row r="86" spans="1:8" x14ac:dyDescent="0.2">
      <c r="A86" t="s">
        <v>646</v>
      </c>
      <c r="B86">
        <v>1</v>
      </c>
      <c r="C86">
        <v>0</v>
      </c>
      <c r="D86">
        <v>16</v>
      </c>
      <c r="E86">
        <v>50</v>
      </c>
      <c r="F86">
        <v>0.32</v>
      </c>
      <c r="G86">
        <v>0.32</v>
      </c>
      <c r="H86">
        <v>25</v>
      </c>
    </row>
    <row r="87" spans="1:8" x14ac:dyDescent="0.2">
      <c r="A87" t="s">
        <v>809</v>
      </c>
      <c r="B87">
        <v>2</v>
      </c>
      <c r="C87">
        <v>1</v>
      </c>
      <c r="D87">
        <v>15</v>
      </c>
      <c r="E87">
        <v>50</v>
      </c>
      <c r="F87">
        <v>0.3</v>
      </c>
      <c r="G87">
        <v>0.3</v>
      </c>
      <c r="H87">
        <v>25</v>
      </c>
    </row>
    <row r="88" spans="1:8" x14ac:dyDescent="0.2">
      <c r="A88" t="s">
        <v>734</v>
      </c>
      <c r="B88">
        <v>1</v>
      </c>
      <c r="C88">
        <v>0</v>
      </c>
      <c r="D88">
        <v>13</v>
      </c>
      <c r="E88">
        <v>50</v>
      </c>
      <c r="F88">
        <v>0.26</v>
      </c>
      <c r="G88">
        <v>0.26</v>
      </c>
      <c r="H88">
        <v>25</v>
      </c>
    </row>
    <row r="89" spans="1:8" x14ac:dyDescent="0.2">
      <c r="A89" t="s">
        <v>649</v>
      </c>
      <c r="B89">
        <v>1</v>
      </c>
      <c r="C89">
        <v>0</v>
      </c>
      <c r="D89">
        <v>12</v>
      </c>
      <c r="E89">
        <v>50</v>
      </c>
      <c r="F89">
        <v>0.24</v>
      </c>
      <c r="G89">
        <v>0.24</v>
      </c>
      <c r="H89">
        <v>25</v>
      </c>
    </row>
    <row r="90" spans="1:8" x14ac:dyDescent="0.2">
      <c r="A90" t="s">
        <v>795</v>
      </c>
      <c r="B90">
        <v>2</v>
      </c>
      <c r="C90">
        <v>1</v>
      </c>
      <c r="D90">
        <v>24</v>
      </c>
      <c r="E90">
        <v>100</v>
      </c>
      <c r="F90">
        <v>0.24</v>
      </c>
      <c r="G90">
        <v>0.26</v>
      </c>
      <c r="H90">
        <v>25</v>
      </c>
    </row>
    <row r="91" spans="1:8" x14ac:dyDescent="0.2">
      <c r="A91" t="s">
        <v>498</v>
      </c>
      <c r="B91">
        <v>1</v>
      </c>
      <c r="C91">
        <v>0</v>
      </c>
      <c r="D91">
        <v>10</v>
      </c>
      <c r="E91">
        <v>50</v>
      </c>
      <c r="F91">
        <v>0.2</v>
      </c>
      <c r="G91">
        <v>0.2</v>
      </c>
      <c r="H91">
        <v>25</v>
      </c>
    </row>
    <row r="92" spans="1:8" x14ac:dyDescent="0.2">
      <c r="A92" t="s">
        <v>779</v>
      </c>
      <c r="B92">
        <v>1</v>
      </c>
      <c r="C92">
        <v>0</v>
      </c>
      <c r="D92">
        <v>6</v>
      </c>
      <c r="E92">
        <v>50</v>
      </c>
      <c r="F92">
        <v>0.12</v>
      </c>
      <c r="G92">
        <v>0.12</v>
      </c>
      <c r="H92">
        <v>25</v>
      </c>
    </row>
    <row r="93" spans="1:8" x14ac:dyDescent="0.2">
      <c r="A93" t="s">
        <v>639</v>
      </c>
      <c r="B93">
        <v>1</v>
      </c>
      <c r="C93">
        <v>0</v>
      </c>
      <c r="D93">
        <v>5</v>
      </c>
      <c r="E93">
        <v>50</v>
      </c>
      <c r="F93">
        <v>0.1</v>
      </c>
      <c r="G93">
        <v>0.1</v>
      </c>
      <c r="H93">
        <v>25</v>
      </c>
    </row>
    <row r="94" spans="1:8" x14ac:dyDescent="0.2">
      <c r="A94" t="s">
        <v>372</v>
      </c>
      <c r="B94">
        <v>1</v>
      </c>
      <c r="C94">
        <v>0</v>
      </c>
      <c r="D94">
        <v>0</v>
      </c>
      <c r="E94">
        <v>0</v>
      </c>
      <c r="G94">
        <v>0</v>
      </c>
      <c r="H94">
        <v>25</v>
      </c>
    </row>
    <row r="95" spans="1:8" x14ac:dyDescent="0.2">
      <c r="A95" t="s">
        <v>810</v>
      </c>
      <c r="B95">
        <v>2</v>
      </c>
      <c r="C95">
        <v>1</v>
      </c>
      <c r="D95">
        <v>21</v>
      </c>
      <c r="E95">
        <v>50</v>
      </c>
      <c r="F95">
        <v>0.42</v>
      </c>
      <c r="G95">
        <v>0.42</v>
      </c>
      <c r="H95">
        <v>25</v>
      </c>
    </row>
    <row r="96" spans="1:8" x14ac:dyDescent="0.2">
      <c r="A96" t="s">
        <v>331</v>
      </c>
      <c r="B96">
        <v>1</v>
      </c>
      <c r="C96">
        <v>0</v>
      </c>
      <c r="D96">
        <v>0</v>
      </c>
      <c r="E96">
        <v>0</v>
      </c>
      <c r="G96">
        <v>0</v>
      </c>
      <c r="H96">
        <v>25</v>
      </c>
    </row>
    <row r="97" spans="1:8" x14ac:dyDescent="0.2">
      <c r="A97" t="s">
        <v>806</v>
      </c>
      <c r="B97">
        <v>1</v>
      </c>
      <c r="C97">
        <v>0</v>
      </c>
      <c r="D97">
        <v>23</v>
      </c>
      <c r="E97">
        <v>47</v>
      </c>
      <c r="F97">
        <v>0.48899999999999999</v>
      </c>
      <c r="G97">
        <v>0.48899999999999999</v>
      </c>
      <c r="H97">
        <v>18</v>
      </c>
    </row>
    <row r="98" spans="1:8" x14ac:dyDescent="0.2">
      <c r="A98" t="s">
        <v>445</v>
      </c>
      <c r="B98">
        <v>1</v>
      </c>
      <c r="C98">
        <v>0</v>
      </c>
      <c r="D98">
        <v>24</v>
      </c>
      <c r="E98">
        <v>50</v>
      </c>
      <c r="F98">
        <v>0.48</v>
      </c>
      <c r="G98">
        <v>0.48</v>
      </c>
      <c r="H98">
        <v>18</v>
      </c>
    </row>
    <row r="99" spans="1:8" x14ac:dyDescent="0.2">
      <c r="A99" t="s">
        <v>807</v>
      </c>
      <c r="B99">
        <v>1</v>
      </c>
      <c r="C99">
        <v>0</v>
      </c>
      <c r="D99">
        <v>10</v>
      </c>
      <c r="E99">
        <v>50</v>
      </c>
      <c r="F99">
        <v>0.2</v>
      </c>
      <c r="G99">
        <v>0.2</v>
      </c>
      <c r="H99">
        <v>18</v>
      </c>
    </row>
    <row r="100" spans="1:8" x14ac:dyDescent="0.2">
      <c r="A100" t="s">
        <v>732</v>
      </c>
      <c r="B100">
        <v>1</v>
      </c>
      <c r="C100">
        <v>0</v>
      </c>
      <c r="D100">
        <v>10</v>
      </c>
      <c r="E100">
        <v>50</v>
      </c>
      <c r="F100">
        <v>0.2</v>
      </c>
      <c r="G100">
        <v>0.2</v>
      </c>
      <c r="H100">
        <v>18</v>
      </c>
    </row>
    <row r="101" spans="1:8" x14ac:dyDescent="0.2">
      <c r="A101" t="s">
        <v>730</v>
      </c>
      <c r="B101">
        <v>1</v>
      </c>
      <c r="C101">
        <v>0</v>
      </c>
      <c r="D101">
        <v>9</v>
      </c>
      <c r="E101">
        <v>50</v>
      </c>
      <c r="F101">
        <v>0.18</v>
      </c>
      <c r="G101">
        <v>0.18</v>
      </c>
      <c r="H101">
        <v>18</v>
      </c>
    </row>
    <row r="102" spans="1:8" x14ac:dyDescent="0.2">
      <c r="A102" t="s">
        <v>733</v>
      </c>
      <c r="B102">
        <v>1</v>
      </c>
      <c r="C102">
        <v>0</v>
      </c>
      <c r="D102">
        <v>5</v>
      </c>
      <c r="E102">
        <v>50</v>
      </c>
      <c r="F102">
        <v>0.1</v>
      </c>
      <c r="G102">
        <v>0.1</v>
      </c>
      <c r="H102">
        <v>18</v>
      </c>
    </row>
    <row r="103" spans="1:8" x14ac:dyDescent="0.2">
      <c r="A103" t="s">
        <v>397</v>
      </c>
      <c r="B103">
        <v>1</v>
      </c>
      <c r="C103">
        <v>0</v>
      </c>
      <c r="D103">
        <v>0</v>
      </c>
      <c r="E103">
        <v>0</v>
      </c>
      <c r="G103">
        <v>0</v>
      </c>
      <c r="H103">
        <v>0</v>
      </c>
    </row>
    <row r="104" spans="1:8" x14ac:dyDescent="0.2">
      <c r="A104" t="s">
        <v>808</v>
      </c>
      <c r="B104">
        <v>1</v>
      </c>
      <c r="C104">
        <v>0</v>
      </c>
      <c r="D104">
        <v>0</v>
      </c>
      <c r="E104">
        <v>0</v>
      </c>
      <c r="G104">
        <v>0</v>
      </c>
      <c r="H104">
        <v>0</v>
      </c>
    </row>
    <row r="105" spans="1:8" x14ac:dyDescent="0.2">
      <c r="A105" t="s">
        <v>589</v>
      </c>
      <c r="B105">
        <v>1</v>
      </c>
      <c r="C105">
        <v>0</v>
      </c>
      <c r="D105">
        <v>0</v>
      </c>
      <c r="E105">
        <v>0</v>
      </c>
      <c r="G105">
        <v>0</v>
      </c>
      <c r="H10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98E54-AD33-4720-8A10-3C55D921E723}">
  <dimension ref="A1:I91"/>
  <sheetViews>
    <sheetView topLeftCell="A43" workbookViewId="0">
      <selection activeCell="B60" sqref="B60"/>
    </sheetView>
  </sheetViews>
  <sheetFormatPr baseColWidth="10" defaultRowHeight="12.75" x14ac:dyDescent="0.2"/>
  <cols>
    <col min="2" max="2" width="46.7109375" bestFit="1" customWidth="1"/>
  </cols>
  <sheetData>
    <row r="1" spans="1:9" ht="25.5" x14ac:dyDescent="0.2">
      <c r="B1" t="s">
        <v>652</v>
      </c>
      <c r="C1" s="141" t="s">
        <v>797</v>
      </c>
      <c r="D1" s="141" t="s">
        <v>798</v>
      </c>
      <c r="E1" t="s">
        <v>799</v>
      </c>
      <c r="F1" t="s">
        <v>800</v>
      </c>
      <c r="G1" s="141" t="s">
        <v>801</v>
      </c>
      <c r="H1" s="141" t="s">
        <v>802</v>
      </c>
      <c r="I1" t="s">
        <v>653</v>
      </c>
    </row>
    <row r="2" spans="1:9" x14ac:dyDescent="0.2">
      <c r="A2">
        <v>1</v>
      </c>
      <c r="B2" t="s">
        <v>206</v>
      </c>
      <c r="C2">
        <v>4</v>
      </c>
      <c r="D2">
        <v>4</v>
      </c>
      <c r="E2">
        <v>160</v>
      </c>
      <c r="F2">
        <v>141</v>
      </c>
      <c r="G2">
        <v>1.135</v>
      </c>
      <c r="H2">
        <v>1.333</v>
      </c>
      <c r="I2">
        <v>180</v>
      </c>
    </row>
    <row r="3" spans="1:9" x14ac:dyDescent="0.2">
      <c r="A3">
        <v>2</v>
      </c>
      <c r="B3" t="s">
        <v>224</v>
      </c>
      <c r="C3">
        <v>5</v>
      </c>
      <c r="D3">
        <v>4</v>
      </c>
      <c r="E3">
        <v>187</v>
      </c>
      <c r="F3">
        <v>176</v>
      </c>
      <c r="G3">
        <v>1.0629999999999999</v>
      </c>
      <c r="H3">
        <v>1.6</v>
      </c>
      <c r="I3">
        <v>165</v>
      </c>
    </row>
    <row r="4" spans="1:9" x14ac:dyDescent="0.2">
      <c r="A4">
        <v>3</v>
      </c>
      <c r="B4" t="s">
        <v>208</v>
      </c>
      <c r="C4">
        <v>4</v>
      </c>
      <c r="D4">
        <v>3</v>
      </c>
      <c r="E4">
        <v>153</v>
      </c>
      <c r="F4">
        <v>165</v>
      </c>
      <c r="G4">
        <v>0.92700000000000005</v>
      </c>
      <c r="H4">
        <v>1.143</v>
      </c>
      <c r="I4">
        <v>155</v>
      </c>
    </row>
    <row r="5" spans="1:9" x14ac:dyDescent="0.2">
      <c r="A5">
        <v>4</v>
      </c>
      <c r="B5" t="s">
        <v>230</v>
      </c>
      <c r="C5">
        <v>3</v>
      </c>
      <c r="D5">
        <v>3</v>
      </c>
      <c r="E5">
        <v>96</v>
      </c>
      <c r="F5">
        <v>113</v>
      </c>
      <c r="G5">
        <v>0.85</v>
      </c>
      <c r="H5">
        <v>1.111</v>
      </c>
      <c r="I5">
        <v>155</v>
      </c>
    </row>
    <row r="6" spans="1:9" x14ac:dyDescent="0.2">
      <c r="A6">
        <v>5</v>
      </c>
      <c r="B6" t="s">
        <v>214</v>
      </c>
      <c r="C6">
        <v>3</v>
      </c>
      <c r="D6">
        <v>2</v>
      </c>
      <c r="E6">
        <v>119</v>
      </c>
      <c r="F6">
        <v>126</v>
      </c>
      <c r="G6">
        <v>0.94399999999999995</v>
      </c>
      <c r="H6">
        <v>1.1140000000000001</v>
      </c>
      <c r="I6">
        <v>146</v>
      </c>
    </row>
    <row r="7" spans="1:9" x14ac:dyDescent="0.2">
      <c r="A7">
        <v>6</v>
      </c>
      <c r="B7" t="s">
        <v>573</v>
      </c>
      <c r="C7">
        <v>4</v>
      </c>
      <c r="D7">
        <v>3</v>
      </c>
      <c r="E7">
        <v>149</v>
      </c>
      <c r="F7">
        <v>180</v>
      </c>
      <c r="G7">
        <v>0.82799999999999996</v>
      </c>
      <c r="H7">
        <v>0.97399999999999998</v>
      </c>
      <c r="I7">
        <v>144</v>
      </c>
    </row>
    <row r="8" spans="1:9" x14ac:dyDescent="0.2">
      <c r="A8">
        <v>7</v>
      </c>
      <c r="B8" t="s">
        <v>331</v>
      </c>
      <c r="C8">
        <v>7</v>
      </c>
      <c r="D8">
        <v>6</v>
      </c>
      <c r="E8">
        <v>247</v>
      </c>
      <c r="F8">
        <v>328</v>
      </c>
      <c r="G8">
        <v>0.753</v>
      </c>
      <c r="H8">
        <v>1.111</v>
      </c>
      <c r="I8">
        <v>142</v>
      </c>
    </row>
    <row r="9" spans="1:9" x14ac:dyDescent="0.2">
      <c r="A9">
        <v>8</v>
      </c>
      <c r="B9" t="s">
        <v>238</v>
      </c>
      <c r="C9">
        <v>4</v>
      </c>
      <c r="D9">
        <v>3</v>
      </c>
      <c r="E9">
        <v>135</v>
      </c>
      <c r="F9">
        <v>200</v>
      </c>
      <c r="G9">
        <v>0.67500000000000004</v>
      </c>
      <c r="H9">
        <v>0.76</v>
      </c>
      <c r="I9">
        <v>140</v>
      </c>
    </row>
    <row r="10" spans="1:9" x14ac:dyDescent="0.2">
      <c r="A10">
        <v>9</v>
      </c>
      <c r="B10" t="s">
        <v>489</v>
      </c>
      <c r="C10">
        <v>4</v>
      </c>
      <c r="D10">
        <v>4</v>
      </c>
      <c r="E10">
        <v>137</v>
      </c>
      <c r="F10">
        <v>188</v>
      </c>
      <c r="G10">
        <v>0.72899999999999998</v>
      </c>
      <c r="H10">
        <v>0.84199999999999997</v>
      </c>
      <c r="I10">
        <v>132</v>
      </c>
    </row>
    <row r="11" spans="1:9" x14ac:dyDescent="0.2">
      <c r="A11">
        <v>10</v>
      </c>
      <c r="B11" t="s">
        <v>204</v>
      </c>
      <c r="C11">
        <v>2</v>
      </c>
      <c r="D11">
        <v>1</v>
      </c>
      <c r="E11">
        <v>73</v>
      </c>
      <c r="F11">
        <v>86</v>
      </c>
      <c r="G11">
        <v>0.84899999999999998</v>
      </c>
      <c r="H11">
        <v>1</v>
      </c>
      <c r="I11">
        <v>131</v>
      </c>
    </row>
    <row r="12" spans="1:9" x14ac:dyDescent="0.2">
      <c r="A12">
        <v>11</v>
      </c>
      <c r="B12" t="s">
        <v>226</v>
      </c>
      <c r="C12">
        <v>2</v>
      </c>
      <c r="D12">
        <v>1</v>
      </c>
      <c r="E12">
        <v>52</v>
      </c>
      <c r="F12">
        <v>86</v>
      </c>
      <c r="G12">
        <v>0.60499999999999998</v>
      </c>
      <c r="H12">
        <v>0.69399999999999995</v>
      </c>
      <c r="I12">
        <v>130</v>
      </c>
    </row>
    <row r="13" spans="1:9" x14ac:dyDescent="0.2">
      <c r="A13">
        <v>12</v>
      </c>
      <c r="B13" t="s">
        <v>234</v>
      </c>
      <c r="C13">
        <v>2</v>
      </c>
      <c r="D13">
        <v>1</v>
      </c>
      <c r="E13">
        <v>69</v>
      </c>
      <c r="F13">
        <v>76</v>
      </c>
      <c r="G13">
        <v>0.90800000000000003</v>
      </c>
      <c r="H13">
        <v>1.29</v>
      </c>
      <c r="I13">
        <v>129</v>
      </c>
    </row>
    <row r="14" spans="1:9" x14ac:dyDescent="0.2">
      <c r="A14">
        <v>13</v>
      </c>
      <c r="B14" t="s">
        <v>280</v>
      </c>
      <c r="C14">
        <v>3</v>
      </c>
      <c r="D14">
        <v>2</v>
      </c>
      <c r="E14">
        <v>104</v>
      </c>
      <c r="F14">
        <v>127</v>
      </c>
      <c r="G14">
        <v>0.81899999999999995</v>
      </c>
      <c r="H14">
        <v>1.081</v>
      </c>
      <c r="I14">
        <v>128</v>
      </c>
    </row>
    <row r="15" spans="1:9" x14ac:dyDescent="0.2">
      <c r="A15">
        <v>14</v>
      </c>
      <c r="B15" t="s">
        <v>266</v>
      </c>
      <c r="C15">
        <v>3</v>
      </c>
      <c r="D15">
        <v>2</v>
      </c>
      <c r="E15">
        <v>89</v>
      </c>
      <c r="F15">
        <v>136</v>
      </c>
      <c r="G15">
        <v>0.65400000000000003</v>
      </c>
      <c r="H15">
        <v>1.111</v>
      </c>
      <c r="I15">
        <v>127</v>
      </c>
    </row>
    <row r="16" spans="1:9" x14ac:dyDescent="0.2">
      <c r="A16">
        <v>15</v>
      </c>
      <c r="B16" t="s">
        <v>252</v>
      </c>
      <c r="C16">
        <v>4</v>
      </c>
      <c r="D16">
        <v>3</v>
      </c>
      <c r="E16">
        <v>124</v>
      </c>
      <c r="F16">
        <v>189</v>
      </c>
      <c r="G16">
        <v>0.65600000000000003</v>
      </c>
      <c r="H16">
        <v>0.95199999999999996</v>
      </c>
      <c r="I16">
        <v>126</v>
      </c>
    </row>
    <row r="17" spans="1:9" x14ac:dyDescent="0.2">
      <c r="A17">
        <v>16</v>
      </c>
      <c r="B17" t="s">
        <v>352</v>
      </c>
      <c r="C17">
        <v>5</v>
      </c>
      <c r="D17">
        <v>5</v>
      </c>
      <c r="E17">
        <v>177</v>
      </c>
      <c r="F17">
        <v>248</v>
      </c>
      <c r="G17">
        <v>0.71399999999999997</v>
      </c>
      <c r="H17">
        <v>0.83299999999999996</v>
      </c>
      <c r="I17">
        <v>125</v>
      </c>
    </row>
    <row r="18" spans="1:9" x14ac:dyDescent="0.2">
      <c r="A18">
        <v>17</v>
      </c>
      <c r="B18" t="s">
        <v>212</v>
      </c>
      <c r="C18">
        <v>1</v>
      </c>
      <c r="D18">
        <v>0</v>
      </c>
      <c r="E18">
        <v>34</v>
      </c>
      <c r="F18">
        <v>36</v>
      </c>
      <c r="G18">
        <v>0.94399999999999995</v>
      </c>
      <c r="H18">
        <v>0.94399999999999995</v>
      </c>
      <c r="I18">
        <v>118</v>
      </c>
    </row>
    <row r="19" spans="1:9" x14ac:dyDescent="0.2">
      <c r="A19">
        <v>18</v>
      </c>
      <c r="B19" t="s">
        <v>220</v>
      </c>
      <c r="C19">
        <v>1</v>
      </c>
      <c r="D19">
        <v>0</v>
      </c>
      <c r="E19">
        <v>37</v>
      </c>
      <c r="F19">
        <v>50</v>
      </c>
      <c r="G19">
        <v>0.74</v>
      </c>
      <c r="H19">
        <v>0.74</v>
      </c>
      <c r="I19">
        <v>117</v>
      </c>
    </row>
    <row r="20" spans="1:9" x14ac:dyDescent="0.2">
      <c r="A20">
        <v>19</v>
      </c>
      <c r="B20" t="s">
        <v>382</v>
      </c>
      <c r="C20">
        <v>3</v>
      </c>
      <c r="D20">
        <v>2</v>
      </c>
      <c r="E20">
        <v>99</v>
      </c>
      <c r="F20">
        <v>137</v>
      </c>
      <c r="G20">
        <v>0.72299999999999998</v>
      </c>
      <c r="H20">
        <v>0.85099999999999998</v>
      </c>
      <c r="I20">
        <v>116</v>
      </c>
    </row>
    <row r="21" spans="1:9" x14ac:dyDescent="0.2">
      <c r="A21">
        <v>20</v>
      </c>
      <c r="B21" t="s">
        <v>735</v>
      </c>
      <c r="C21">
        <v>1</v>
      </c>
      <c r="D21">
        <v>0</v>
      </c>
      <c r="E21">
        <v>30</v>
      </c>
      <c r="F21">
        <v>42</v>
      </c>
      <c r="G21">
        <v>0.71399999999999997</v>
      </c>
      <c r="H21">
        <v>0.71399999999999997</v>
      </c>
      <c r="I21">
        <v>115</v>
      </c>
    </row>
    <row r="22" spans="1:9" x14ac:dyDescent="0.2">
      <c r="A22">
        <v>21</v>
      </c>
      <c r="B22" t="s">
        <v>222</v>
      </c>
      <c r="C22">
        <v>1</v>
      </c>
      <c r="D22">
        <v>0</v>
      </c>
      <c r="E22">
        <v>35</v>
      </c>
      <c r="F22">
        <v>50</v>
      </c>
      <c r="G22">
        <v>0.7</v>
      </c>
      <c r="H22">
        <v>0.7</v>
      </c>
      <c r="I22">
        <v>114</v>
      </c>
    </row>
    <row r="23" spans="1:9" x14ac:dyDescent="0.2">
      <c r="A23">
        <v>22</v>
      </c>
      <c r="B23" t="s">
        <v>216</v>
      </c>
      <c r="C23">
        <v>1</v>
      </c>
      <c r="D23">
        <v>0</v>
      </c>
      <c r="E23">
        <v>35</v>
      </c>
      <c r="F23">
        <v>50</v>
      </c>
      <c r="G23">
        <v>0.7</v>
      </c>
      <c r="H23">
        <v>0.7</v>
      </c>
      <c r="I23">
        <v>113</v>
      </c>
    </row>
    <row r="24" spans="1:9" x14ac:dyDescent="0.2">
      <c r="A24">
        <v>23</v>
      </c>
      <c r="B24" t="s">
        <v>479</v>
      </c>
      <c r="C24">
        <v>4</v>
      </c>
      <c r="D24">
        <v>3</v>
      </c>
      <c r="E24">
        <v>126</v>
      </c>
      <c r="F24">
        <v>175</v>
      </c>
      <c r="G24">
        <v>0.72</v>
      </c>
      <c r="H24">
        <v>0.74</v>
      </c>
      <c r="I24">
        <v>112</v>
      </c>
    </row>
    <row r="25" spans="1:9" x14ac:dyDescent="0.2">
      <c r="A25">
        <v>24</v>
      </c>
      <c r="B25" t="s">
        <v>290</v>
      </c>
      <c r="C25">
        <v>2</v>
      </c>
      <c r="D25">
        <v>1</v>
      </c>
      <c r="E25">
        <v>67</v>
      </c>
      <c r="F25">
        <v>95</v>
      </c>
      <c r="G25">
        <v>0.70499999999999996</v>
      </c>
      <c r="H25">
        <v>0.74</v>
      </c>
      <c r="I25">
        <v>111</v>
      </c>
    </row>
    <row r="26" spans="1:9" x14ac:dyDescent="0.2">
      <c r="A26">
        <v>25</v>
      </c>
      <c r="B26" t="s">
        <v>767</v>
      </c>
      <c r="C26">
        <v>2</v>
      </c>
      <c r="D26">
        <v>1</v>
      </c>
      <c r="E26">
        <v>62</v>
      </c>
      <c r="F26">
        <v>80</v>
      </c>
      <c r="G26">
        <v>0.77500000000000002</v>
      </c>
      <c r="H26">
        <v>0.90900000000000003</v>
      </c>
      <c r="I26">
        <v>110</v>
      </c>
    </row>
    <row r="27" spans="1:9" x14ac:dyDescent="0.2">
      <c r="A27">
        <v>26</v>
      </c>
      <c r="B27" t="s">
        <v>198</v>
      </c>
      <c r="C27">
        <v>1</v>
      </c>
      <c r="D27">
        <v>0</v>
      </c>
      <c r="E27">
        <v>27</v>
      </c>
      <c r="F27">
        <v>45</v>
      </c>
      <c r="G27">
        <v>0.6</v>
      </c>
      <c r="H27">
        <v>0.6</v>
      </c>
      <c r="I27">
        <v>109</v>
      </c>
    </row>
    <row r="28" spans="1:9" x14ac:dyDescent="0.2">
      <c r="A28">
        <v>27</v>
      </c>
      <c r="B28" t="s">
        <v>270</v>
      </c>
      <c r="C28">
        <v>1</v>
      </c>
      <c r="D28">
        <v>0</v>
      </c>
      <c r="E28">
        <v>22</v>
      </c>
      <c r="F28">
        <v>37</v>
      </c>
      <c r="G28">
        <v>0.59499999999999997</v>
      </c>
      <c r="H28">
        <v>0.59499999999999997</v>
      </c>
      <c r="I28">
        <v>108</v>
      </c>
    </row>
    <row r="29" spans="1:9" x14ac:dyDescent="0.2">
      <c r="A29">
        <v>28</v>
      </c>
      <c r="B29" t="s">
        <v>272</v>
      </c>
      <c r="C29">
        <v>2</v>
      </c>
      <c r="D29">
        <v>1</v>
      </c>
      <c r="E29">
        <v>54</v>
      </c>
      <c r="F29">
        <v>81</v>
      </c>
      <c r="G29">
        <v>0.66700000000000004</v>
      </c>
      <c r="H29">
        <v>0.76</v>
      </c>
      <c r="I29">
        <v>107</v>
      </c>
    </row>
    <row r="30" spans="1:9" x14ac:dyDescent="0.2">
      <c r="A30">
        <v>29</v>
      </c>
      <c r="B30" t="s">
        <v>202</v>
      </c>
      <c r="C30">
        <v>1</v>
      </c>
      <c r="D30">
        <v>0</v>
      </c>
      <c r="E30">
        <v>25</v>
      </c>
      <c r="F30">
        <v>50</v>
      </c>
      <c r="G30">
        <v>0.5</v>
      </c>
      <c r="H30">
        <v>0.5</v>
      </c>
      <c r="I30">
        <v>106</v>
      </c>
    </row>
    <row r="31" spans="1:9" x14ac:dyDescent="0.2">
      <c r="A31">
        <v>30</v>
      </c>
      <c r="B31" t="s">
        <v>760</v>
      </c>
      <c r="C31">
        <v>3</v>
      </c>
      <c r="D31">
        <v>3</v>
      </c>
      <c r="E31">
        <v>95</v>
      </c>
      <c r="F31">
        <v>145</v>
      </c>
      <c r="G31">
        <v>0.65500000000000003</v>
      </c>
      <c r="H31">
        <v>0.88900000000000001</v>
      </c>
      <c r="I31">
        <v>105</v>
      </c>
    </row>
    <row r="32" spans="1:9" x14ac:dyDescent="0.2">
      <c r="A32">
        <v>31</v>
      </c>
      <c r="B32" t="s">
        <v>264</v>
      </c>
      <c r="C32">
        <v>2</v>
      </c>
      <c r="D32">
        <v>1</v>
      </c>
      <c r="E32">
        <v>59</v>
      </c>
      <c r="F32">
        <v>100</v>
      </c>
      <c r="G32">
        <v>0.59</v>
      </c>
      <c r="H32">
        <v>0.72</v>
      </c>
      <c r="I32">
        <v>104</v>
      </c>
    </row>
    <row r="33" spans="1:9" x14ac:dyDescent="0.2">
      <c r="A33">
        <v>32</v>
      </c>
      <c r="B33" t="s">
        <v>244</v>
      </c>
      <c r="C33">
        <v>1</v>
      </c>
      <c r="D33">
        <v>1</v>
      </c>
      <c r="E33">
        <v>30</v>
      </c>
      <c r="F33">
        <v>50</v>
      </c>
      <c r="G33">
        <v>0.6</v>
      </c>
      <c r="H33">
        <v>0.6</v>
      </c>
      <c r="I33">
        <v>103</v>
      </c>
    </row>
    <row r="34" spans="1:9" x14ac:dyDescent="0.2">
      <c r="A34">
        <v>33</v>
      </c>
      <c r="B34" t="s">
        <v>232</v>
      </c>
      <c r="C34">
        <v>3</v>
      </c>
      <c r="D34">
        <v>3</v>
      </c>
      <c r="E34">
        <v>105</v>
      </c>
      <c r="F34">
        <v>150</v>
      </c>
      <c r="G34">
        <v>0.7</v>
      </c>
      <c r="H34">
        <v>0.74</v>
      </c>
      <c r="I34">
        <v>95</v>
      </c>
    </row>
    <row r="35" spans="1:9" x14ac:dyDescent="0.2">
      <c r="A35">
        <v>34</v>
      </c>
      <c r="B35" t="s">
        <v>457</v>
      </c>
      <c r="C35">
        <v>2</v>
      </c>
      <c r="D35">
        <v>2</v>
      </c>
      <c r="E35">
        <v>59</v>
      </c>
      <c r="F35">
        <v>90</v>
      </c>
      <c r="G35">
        <v>0.65600000000000003</v>
      </c>
      <c r="H35">
        <v>0.7</v>
      </c>
      <c r="I35">
        <v>94</v>
      </c>
    </row>
    <row r="36" spans="1:9" x14ac:dyDescent="0.2">
      <c r="A36">
        <v>35</v>
      </c>
      <c r="B36" t="s">
        <v>729</v>
      </c>
      <c r="C36">
        <v>3</v>
      </c>
      <c r="D36">
        <v>2</v>
      </c>
      <c r="E36">
        <v>85</v>
      </c>
      <c r="F36">
        <v>150</v>
      </c>
      <c r="G36">
        <v>0.56699999999999995</v>
      </c>
      <c r="H36">
        <v>0.64</v>
      </c>
      <c r="I36">
        <v>93</v>
      </c>
    </row>
    <row r="37" spans="1:9" x14ac:dyDescent="0.2">
      <c r="A37">
        <v>36</v>
      </c>
      <c r="B37" t="s">
        <v>250</v>
      </c>
      <c r="C37">
        <v>1</v>
      </c>
      <c r="D37">
        <v>0</v>
      </c>
      <c r="E37">
        <v>32</v>
      </c>
      <c r="F37">
        <v>50</v>
      </c>
      <c r="G37">
        <v>0.64</v>
      </c>
      <c r="H37">
        <v>0.64</v>
      </c>
      <c r="I37">
        <v>92</v>
      </c>
    </row>
    <row r="38" spans="1:9" x14ac:dyDescent="0.2">
      <c r="A38">
        <v>37</v>
      </c>
      <c r="B38" t="s">
        <v>461</v>
      </c>
      <c r="C38">
        <v>4</v>
      </c>
      <c r="D38">
        <v>3</v>
      </c>
      <c r="E38">
        <v>122</v>
      </c>
      <c r="F38">
        <v>200</v>
      </c>
      <c r="G38">
        <v>0.61</v>
      </c>
      <c r="H38">
        <v>0.72</v>
      </c>
      <c r="I38">
        <v>91</v>
      </c>
    </row>
    <row r="39" spans="1:9" x14ac:dyDescent="0.2">
      <c r="A39">
        <v>38</v>
      </c>
      <c r="B39" t="s">
        <v>575</v>
      </c>
      <c r="C39">
        <v>1</v>
      </c>
      <c r="D39">
        <v>0</v>
      </c>
      <c r="E39">
        <v>27</v>
      </c>
      <c r="F39">
        <v>45</v>
      </c>
      <c r="G39">
        <v>0.6</v>
      </c>
      <c r="H39">
        <v>0.6</v>
      </c>
      <c r="I39">
        <v>90</v>
      </c>
    </row>
    <row r="40" spans="1:9" x14ac:dyDescent="0.2">
      <c r="A40">
        <v>39</v>
      </c>
      <c r="B40" t="s">
        <v>780</v>
      </c>
      <c r="C40">
        <v>3</v>
      </c>
      <c r="D40">
        <v>2</v>
      </c>
      <c r="E40">
        <v>110</v>
      </c>
      <c r="F40">
        <v>131</v>
      </c>
      <c r="G40">
        <v>0.84</v>
      </c>
      <c r="H40">
        <v>1.25</v>
      </c>
      <c r="I40">
        <v>89</v>
      </c>
    </row>
    <row r="41" spans="1:9" x14ac:dyDescent="0.2">
      <c r="A41">
        <v>40</v>
      </c>
      <c r="B41" t="s">
        <v>240</v>
      </c>
      <c r="C41">
        <v>1</v>
      </c>
      <c r="D41">
        <v>0</v>
      </c>
      <c r="E41">
        <v>26</v>
      </c>
      <c r="F41">
        <v>50</v>
      </c>
      <c r="G41">
        <v>0.52</v>
      </c>
      <c r="H41">
        <v>0.52</v>
      </c>
      <c r="I41">
        <v>88</v>
      </c>
    </row>
    <row r="42" spans="1:9" x14ac:dyDescent="0.2">
      <c r="A42">
        <v>41</v>
      </c>
      <c r="B42" t="s">
        <v>276</v>
      </c>
      <c r="C42">
        <v>1</v>
      </c>
      <c r="D42">
        <v>0</v>
      </c>
      <c r="E42">
        <v>26</v>
      </c>
      <c r="F42">
        <v>50</v>
      </c>
      <c r="G42">
        <v>0.52</v>
      </c>
      <c r="H42">
        <v>0.52</v>
      </c>
      <c r="I42">
        <v>87</v>
      </c>
    </row>
    <row r="43" spans="1:9" x14ac:dyDescent="0.2">
      <c r="A43">
        <v>42</v>
      </c>
      <c r="B43" t="s">
        <v>340</v>
      </c>
      <c r="C43">
        <v>2</v>
      </c>
      <c r="D43">
        <v>2</v>
      </c>
      <c r="E43">
        <v>47</v>
      </c>
      <c r="F43">
        <v>94</v>
      </c>
      <c r="G43">
        <v>0.5</v>
      </c>
      <c r="H43">
        <v>0.54</v>
      </c>
      <c r="I43">
        <v>86</v>
      </c>
    </row>
    <row r="44" spans="1:9" x14ac:dyDescent="0.2">
      <c r="A44">
        <v>43</v>
      </c>
      <c r="B44" t="s">
        <v>768</v>
      </c>
      <c r="C44">
        <v>2</v>
      </c>
      <c r="D44">
        <v>2</v>
      </c>
      <c r="E44">
        <v>50</v>
      </c>
      <c r="F44">
        <v>100</v>
      </c>
      <c r="G44">
        <v>0.5</v>
      </c>
      <c r="H44">
        <v>0.6</v>
      </c>
      <c r="I44">
        <v>85</v>
      </c>
    </row>
    <row r="45" spans="1:9" x14ac:dyDescent="0.2">
      <c r="A45">
        <v>44</v>
      </c>
      <c r="B45" t="s">
        <v>327</v>
      </c>
      <c r="C45">
        <v>4</v>
      </c>
      <c r="D45">
        <v>3</v>
      </c>
      <c r="E45">
        <v>100</v>
      </c>
      <c r="F45">
        <v>200</v>
      </c>
      <c r="G45">
        <v>0.5</v>
      </c>
      <c r="H45">
        <v>0.6</v>
      </c>
      <c r="I45">
        <v>84</v>
      </c>
    </row>
    <row r="46" spans="1:9" x14ac:dyDescent="0.2">
      <c r="A46">
        <v>45</v>
      </c>
      <c r="B46" t="s">
        <v>295</v>
      </c>
      <c r="C46">
        <v>1</v>
      </c>
      <c r="D46">
        <v>0</v>
      </c>
      <c r="E46">
        <v>14</v>
      </c>
      <c r="F46">
        <v>36</v>
      </c>
      <c r="G46">
        <v>0.38900000000000001</v>
      </c>
      <c r="H46">
        <v>0.38900000000000001</v>
      </c>
      <c r="I46">
        <v>83</v>
      </c>
    </row>
    <row r="47" spans="1:9" x14ac:dyDescent="0.2">
      <c r="A47">
        <v>46</v>
      </c>
      <c r="B47" t="s">
        <v>305</v>
      </c>
      <c r="C47">
        <v>1</v>
      </c>
      <c r="D47">
        <v>0</v>
      </c>
      <c r="E47">
        <v>19</v>
      </c>
      <c r="F47">
        <v>50</v>
      </c>
      <c r="G47">
        <v>0.38</v>
      </c>
      <c r="H47">
        <v>0.38</v>
      </c>
      <c r="I47">
        <v>82</v>
      </c>
    </row>
    <row r="48" spans="1:9" x14ac:dyDescent="0.2">
      <c r="A48">
        <v>47</v>
      </c>
      <c r="B48" t="s">
        <v>435</v>
      </c>
      <c r="C48">
        <v>3</v>
      </c>
      <c r="D48">
        <v>2</v>
      </c>
      <c r="E48">
        <v>72</v>
      </c>
      <c r="F48">
        <v>150</v>
      </c>
      <c r="G48">
        <v>0.48</v>
      </c>
      <c r="H48">
        <v>0.56000000000000005</v>
      </c>
      <c r="I48">
        <v>81</v>
      </c>
    </row>
    <row r="49" spans="1:9" x14ac:dyDescent="0.2">
      <c r="A49">
        <v>48</v>
      </c>
      <c r="B49" t="s">
        <v>391</v>
      </c>
      <c r="C49">
        <v>0</v>
      </c>
      <c r="D49">
        <v>0</v>
      </c>
      <c r="E49">
        <v>0</v>
      </c>
      <c r="F49">
        <v>0</v>
      </c>
      <c r="H49">
        <v>0</v>
      </c>
      <c r="I49">
        <v>80</v>
      </c>
    </row>
    <row r="50" spans="1:9" x14ac:dyDescent="0.2">
      <c r="A50">
        <v>49</v>
      </c>
      <c r="B50" t="s">
        <v>315</v>
      </c>
      <c r="C50">
        <v>1</v>
      </c>
      <c r="D50">
        <v>0</v>
      </c>
      <c r="E50">
        <v>33</v>
      </c>
      <c r="F50">
        <v>49</v>
      </c>
      <c r="G50">
        <v>0.67300000000000004</v>
      </c>
      <c r="H50">
        <v>0.67300000000000004</v>
      </c>
      <c r="I50">
        <v>72</v>
      </c>
    </row>
    <row r="51" spans="1:9" x14ac:dyDescent="0.2">
      <c r="A51">
        <v>50</v>
      </c>
      <c r="B51" t="s">
        <v>242</v>
      </c>
      <c r="C51">
        <v>1</v>
      </c>
      <c r="D51">
        <v>0</v>
      </c>
      <c r="E51">
        <v>27</v>
      </c>
      <c r="F51">
        <v>50</v>
      </c>
      <c r="G51">
        <v>0.54</v>
      </c>
      <c r="H51">
        <v>0.54</v>
      </c>
      <c r="I51">
        <v>71</v>
      </c>
    </row>
    <row r="52" spans="1:9" x14ac:dyDescent="0.2">
      <c r="A52">
        <v>51</v>
      </c>
      <c r="B52" t="s">
        <v>393</v>
      </c>
      <c r="C52">
        <v>1</v>
      </c>
      <c r="D52">
        <v>0</v>
      </c>
      <c r="E52">
        <v>25</v>
      </c>
      <c r="F52">
        <v>50</v>
      </c>
      <c r="G52">
        <v>0.5</v>
      </c>
      <c r="H52">
        <v>0.5</v>
      </c>
      <c r="I52">
        <v>70</v>
      </c>
    </row>
    <row r="53" spans="1:9" x14ac:dyDescent="0.2">
      <c r="A53">
        <v>52</v>
      </c>
      <c r="B53" t="s">
        <v>278</v>
      </c>
      <c r="C53">
        <v>1</v>
      </c>
      <c r="D53">
        <v>0</v>
      </c>
      <c r="E53">
        <v>24</v>
      </c>
      <c r="F53">
        <v>50</v>
      </c>
      <c r="G53">
        <v>0.48</v>
      </c>
      <c r="H53">
        <v>0.48</v>
      </c>
      <c r="I53">
        <v>69</v>
      </c>
    </row>
    <row r="54" spans="1:9" x14ac:dyDescent="0.2">
      <c r="A54">
        <v>53</v>
      </c>
      <c r="B54" t="s">
        <v>246</v>
      </c>
      <c r="C54">
        <v>1</v>
      </c>
      <c r="D54">
        <v>0</v>
      </c>
      <c r="E54">
        <v>22</v>
      </c>
      <c r="F54">
        <v>50</v>
      </c>
      <c r="G54">
        <v>0.44</v>
      </c>
      <c r="H54">
        <v>0.44</v>
      </c>
      <c r="I54">
        <v>68</v>
      </c>
    </row>
    <row r="55" spans="1:9" x14ac:dyDescent="0.2">
      <c r="A55">
        <v>54</v>
      </c>
      <c r="B55" t="s">
        <v>274</v>
      </c>
      <c r="C55">
        <v>1</v>
      </c>
      <c r="D55">
        <v>0</v>
      </c>
      <c r="E55">
        <v>21</v>
      </c>
      <c r="F55">
        <v>50</v>
      </c>
      <c r="G55">
        <v>0.42</v>
      </c>
      <c r="H55">
        <v>0.42</v>
      </c>
      <c r="I55">
        <v>67</v>
      </c>
    </row>
    <row r="56" spans="1:9" x14ac:dyDescent="0.2">
      <c r="A56">
        <v>55</v>
      </c>
      <c r="B56" t="s">
        <v>313</v>
      </c>
      <c r="C56">
        <v>1</v>
      </c>
      <c r="D56">
        <v>0</v>
      </c>
      <c r="E56">
        <v>18</v>
      </c>
      <c r="F56">
        <v>50</v>
      </c>
      <c r="G56">
        <v>0.36</v>
      </c>
      <c r="H56">
        <v>0.36</v>
      </c>
      <c r="I56">
        <v>66</v>
      </c>
    </row>
    <row r="57" spans="1:9" x14ac:dyDescent="0.2">
      <c r="A57">
        <v>56</v>
      </c>
      <c r="B57" t="s">
        <v>401</v>
      </c>
      <c r="C57">
        <v>2</v>
      </c>
      <c r="D57">
        <v>2</v>
      </c>
      <c r="E57">
        <v>41</v>
      </c>
      <c r="F57">
        <v>100</v>
      </c>
      <c r="G57">
        <v>0.41</v>
      </c>
      <c r="H57">
        <v>0.54</v>
      </c>
      <c r="I57">
        <v>65</v>
      </c>
    </row>
    <row r="58" spans="1:9" x14ac:dyDescent="0.2">
      <c r="A58">
        <v>57</v>
      </c>
      <c r="B58" t="s">
        <v>342</v>
      </c>
      <c r="C58">
        <v>1</v>
      </c>
      <c r="D58">
        <v>0</v>
      </c>
      <c r="E58">
        <v>13</v>
      </c>
      <c r="F58">
        <v>50</v>
      </c>
      <c r="G58">
        <v>0.26</v>
      </c>
      <c r="H58">
        <v>0.26</v>
      </c>
      <c r="I58">
        <v>64</v>
      </c>
    </row>
    <row r="59" spans="1:9" x14ac:dyDescent="0.2">
      <c r="A59">
        <v>58</v>
      </c>
      <c r="B59" t="s">
        <v>288</v>
      </c>
      <c r="C59">
        <v>1</v>
      </c>
      <c r="D59">
        <v>0</v>
      </c>
      <c r="E59">
        <v>11</v>
      </c>
      <c r="F59">
        <v>50</v>
      </c>
      <c r="G59">
        <v>0.22</v>
      </c>
      <c r="H59">
        <v>0.22</v>
      </c>
      <c r="I59">
        <v>63</v>
      </c>
    </row>
    <row r="60" spans="1:9" x14ac:dyDescent="0.2">
      <c r="A60">
        <v>59</v>
      </c>
      <c r="B60" t="s">
        <v>803</v>
      </c>
      <c r="C60">
        <v>3</v>
      </c>
      <c r="D60">
        <v>2</v>
      </c>
      <c r="E60">
        <v>65</v>
      </c>
      <c r="F60">
        <v>147</v>
      </c>
      <c r="G60">
        <v>0.442</v>
      </c>
      <c r="H60">
        <v>0.56000000000000005</v>
      </c>
      <c r="I60">
        <v>62</v>
      </c>
    </row>
    <row r="61" spans="1:9" x14ac:dyDescent="0.2">
      <c r="A61">
        <v>60</v>
      </c>
      <c r="B61" t="s">
        <v>321</v>
      </c>
      <c r="C61">
        <v>0</v>
      </c>
      <c r="D61">
        <v>0</v>
      </c>
      <c r="E61">
        <v>0</v>
      </c>
      <c r="F61">
        <v>0</v>
      </c>
      <c r="H61">
        <v>0</v>
      </c>
      <c r="I61">
        <v>57</v>
      </c>
    </row>
    <row r="62" spans="1:9" x14ac:dyDescent="0.2">
      <c r="A62">
        <v>61</v>
      </c>
      <c r="B62" t="s">
        <v>579</v>
      </c>
      <c r="C62">
        <v>0</v>
      </c>
      <c r="D62">
        <v>0</v>
      </c>
      <c r="E62">
        <v>0</v>
      </c>
      <c r="F62">
        <v>0</v>
      </c>
      <c r="H62">
        <v>0</v>
      </c>
      <c r="I62">
        <v>57</v>
      </c>
    </row>
    <row r="63" spans="1:9" x14ac:dyDescent="0.2">
      <c r="A63">
        <v>62</v>
      </c>
      <c r="B63" t="s">
        <v>761</v>
      </c>
      <c r="C63">
        <v>0</v>
      </c>
      <c r="D63">
        <v>0</v>
      </c>
      <c r="E63">
        <v>0</v>
      </c>
      <c r="F63">
        <v>0</v>
      </c>
      <c r="H63">
        <v>0</v>
      </c>
      <c r="I63">
        <v>57</v>
      </c>
    </row>
    <row r="64" spans="1:9" x14ac:dyDescent="0.2">
      <c r="A64">
        <v>63</v>
      </c>
      <c r="B64" t="s">
        <v>260</v>
      </c>
      <c r="C64">
        <v>0</v>
      </c>
      <c r="D64">
        <v>0</v>
      </c>
      <c r="E64">
        <v>0</v>
      </c>
      <c r="F64">
        <v>0</v>
      </c>
      <c r="H64">
        <v>0</v>
      </c>
      <c r="I64">
        <v>57</v>
      </c>
    </row>
    <row r="65" spans="1:9" x14ac:dyDescent="0.2">
      <c r="A65">
        <v>64</v>
      </c>
      <c r="B65" t="s">
        <v>333</v>
      </c>
      <c r="C65">
        <v>0</v>
      </c>
      <c r="D65">
        <v>0</v>
      </c>
      <c r="E65">
        <v>0</v>
      </c>
      <c r="F65">
        <v>0</v>
      </c>
      <c r="H65">
        <v>0</v>
      </c>
      <c r="I65">
        <v>57</v>
      </c>
    </row>
    <row r="66" spans="1:9" x14ac:dyDescent="0.2">
      <c r="A66">
        <v>65</v>
      </c>
      <c r="B66" t="s">
        <v>439</v>
      </c>
      <c r="C66">
        <v>1</v>
      </c>
      <c r="D66">
        <v>0</v>
      </c>
      <c r="E66">
        <v>30</v>
      </c>
      <c r="F66">
        <v>50</v>
      </c>
      <c r="G66">
        <v>0.6</v>
      </c>
      <c r="H66">
        <v>0.6</v>
      </c>
      <c r="I66">
        <v>49</v>
      </c>
    </row>
    <row r="67" spans="1:9" x14ac:dyDescent="0.2">
      <c r="A67">
        <v>66</v>
      </c>
      <c r="B67" t="s">
        <v>336</v>
      </c>
      <c r="C67">
        <v>1</v>
      </c>
      <c r="D67">
        <v>0</v>
      </c>
      <c r="E67">
        <v>30</v>
      </c>
      <c r="F67">
        <v>50</v>
      </c>
      <c r="G67">
        <v>0.6</v>
      </c>
      <c r="H67">
        <v>0.6</v>
      </c>
      <c r="I67">
        <v>48</v>
      </c>
    </row>
    <row r="68" spans="1:9" x14ac:dyDescent="0.2">
      <c r="A68">
        <v>67</v>
      </c>
      <c r="B68" t="s">
        <v>307</v>
      </c>
      <c r="C68">
        <v>1</v>
      </c>
      <c r="D68">
        <v>0</v>
      </c>
      <c r="E68">
        <v>30</v>
      </c>
      <c r="F68">
        <v>50</v>
      </c>
      <c r="G68">
        <v>0.6</v>
      </c>
      <c r="H68">
        <v>0.6</v>
      </c>
      <c r="I68">
        <v>47</v>
      </c>
    </row>
    <row r="69" spans="1:9" x14ac:dyDescent="0.2">
      <c r="A69">
        <v>68</v>
      </c>
      <c r="B69" t="s">
        <v>770</v>
      </c>
      <c r="C69">
        <v>1</v>
      </c>
      <c r="D69">
        <v>0</v>
      </c>
      <c r="E69">
        <v>28</v>
      </c>
      <c r="F69">
        <v>50</v>
      </c>
      <c r="G69">
        <v>0.56000000000000005</v>
      </c>
      <c r="H69">
        <v>0.56000000000000005</v>
      </c>
      <c r="I69">
        <v>46</v>
      </c>
    </row>
    <row r="70" spans="1:9" x14ac:dyDescent="0.2">
      <c r="A70">
        <v>69</v>
      </c>
      <c r="B70" t="s">
        <v>433</v>
      </c>
      <c r="C70">
        <v>1</v>
      </c>
      <c r="D70">
        <v>0</v>
      </c>
      <c r="E70">
        <v>27</v>
      </c>
      <c r="F70">
        <v>50</v>
      </c>
      <c r="G70">
        <v>0.54</v>
      </c>
      <c r="H70">
        <v>0.54</v>
      </c>
      <c r="I70">
        <v>45</v>
      </c>
    </row>
    <row r="71" spans="1:9" x14ac:dyDescent="0.2">
      <c r="A71">
        <v>70</v>
      </c>
      <c r="B71" t="s">
        <v>630</v>
      </c>
      <c r="C71">
        <v>1</v>
      </c>
      <c r="D71">
        <v>0</v>
      </c>
      <c r="E71">
        <v>24</v>
      </c>
      <c r="F71">
        <v>50</v>
      </c>
      <c r="G71">
        <v>0.48</v>
      </c>
      <c r="H71">
        <v>0.48</v>
      </c>
      <c r="I71">
        <v>44</v>
      </c>
    </row>
    <row r="72" spans="1:9" x14ac:dyDescent="0.2">
      <c r="A72">
        <v>71</v>
      </c>
      <c r="B72" t="s">
        <v>644</v>
      </c>
      <c r="C72">
        <v>2</v>
      </c>
      <c r="D72">
        <v>1</v>
      </c>
      <c r="E72">
        <v>54</v>
      </c>
      <c r="F72">
        <v>100</v>
      </c>
      <c r="G72">
        <v>0.54</v>
      </c>
      <c r="H72">
        <v>0.6</v>
      </c>
      <c r="I72">
        <v>43</v>
      </c>
    </row>
    <row r="73" spans="1:9" x14ac:dyDescent="0.2">
      <c r="A73">
        <v>72</v>
      </c>
      <c r="B73" t="s">
        <v>498</v>
      </c>
      <c r="C73">
        <v>1</v>
      </c>
      <c r="D73">
        <v>0</v>
      </c>
      <c r="E73">
        <v>21</v>
      </c>
      <c r="F73">
        <v>50</v>
      </c>
      <c r="G73">
        <v>0.42</v>
      </c>
      <c r="H73">
        <v>0.42</v>
      </c>
      <c r="I73">
        <v>42</v>
      </c>
    </row>
    <row r="74" spans="1:9" x14ac:dyDescent="0.2">
      <c r="A74">
        <v>73</v>
      </c>
      <c r="B74" t="s">
        <v>411</v>
      </c>
      <c r="C74">
        <v>1</v>
      </c>
      <c r="D74">
        <v>0</v>
      </c>
      <c r="E74">
        <v>21</v>
      </c>
      <c r="F74">
        <v>50</v>
      </c>
      <c r="G74">
        <v>0.42</v>
      </c>
      <c r="H74">
        <v>0.42</v>
      </c>
      <c r="I74">
        <v>41</v>
      </c>
    </row>
    <row r="75" spans="1:9" x14ac:dyDescent="0.2">
      <c r="A75">
        <v>74</v>
      </c>
      <c r="B75" t="s">
        <v>500</v>
      </c>
      <c r="C75">
        <v>1</v>
      </c>
      <c r="D75">
        <v>0</v>
      </c>
      <c r="E75">
        <v>13</v>
      </c>
      <c r="F75">
        <v>32</v>
      </c>
      <c r="G75">
        <v>0.40600000000000003</v>
      </c>
      <c r="H75">
        <v>0.40600000000000003</v>
      </c>
      <c r="I75">
        <v>40</v>
      </c>
    </row>
    <row r="76" spans="1:9" x14ac:dyDescent="0.2">
      <c r="A76">
        <v>75</v>
      </c>
      <c r="B76" t="s">
        <v>303</v>
      </c>
      <c r="C76">
        <v>1</v>
      </c>
      <c r="D76">
        <v>0</v>
      </c>
      <c r="E76">
        <v>20</v>
      </c>
      <c r="F76">
        <v>50</v>
      </c>
      <c r="G76">
        <v>0.4</v>
      </c>
      <c r="H76">
        <v>0.4</v>
      </c>
      <c r="I76">
        <v>39</v>
      </c>
    </row>
    <row r="77" spans="1:9" x14ac:dyDescent="0.2">
      <c r="A77">
        <v>76</v>
      </c>
      <c r="B77" t="s">
        <v>309</v>
      </c>
      <c r="C77">
        <v>1</v>
      </c>
      <c r="D77">
        <v>0</v>
      </c>
      <c r="E77">
        <v>16</v>
      </c>
      <c r="F77">
        <v>50</v>
      </c>
      <c r="G77">
        <v>0.32</v>
      </c>
      <c r="H77">
        <v>0.32</v>
      </c>
      <c r="I77">
        <v>38</v>
      </c>
    </row>
    <row r="78" spans="1:9" x14ac:dyDescent="0.2">
      <c r="A78">
        <v>77</v>
      </c>
      <c r="B78" t="s">
        <v>646</v>
      </c>
      <c r="C78">
        <v>2</v>
      </c>
      <c r="D78">
        <v>1</v>
      </c>
      <c r="E78">
        <v>39</v>
      </c>
      <c r="F78">
        <v>100</v>
      </c>
      <c r="G78">
        <v>0.39</v>
      </c>
      <c r="H78">
        <v>0.46</v>
      </c>
      <c r="I78">
        <v>37</v>
      </c>
    </row>
    <row r="79" spans="1:9" x14ac:dyDescent="0.2">
      <c r="A79">
        <v>78</v>
      </c>
      <c r="B79" t="s">
        <v>297</v>
      </c>
      <c r="C79">
        <v>1</v>
      </c>
      <c r="D79">
        <v>0</v>
      </c>
      <c r="E79">
        <v>15</v>
      </c>
      <c r="F79">
        <v>50</v>
      </c>
      <c r="G79">
        <v>0.3</v>
      </c>
      <c r="H79">
        <v>0.3</v>
      </c>
      <c r="I79">
        <v>36</v>
      </c>
    </row>
    <row r="80" spans="1:9" x14ac:dyDescent="0.2">
      <c r="A80">
        <v>79</v>
      </c>
      <c r="B80" t="s">
        <v>773</v>
      </c>
      <c r="C80">
        <v>2</v>
      </c>
      <c r="D80">
        <v>1</v>
      </c>
      <c r="E80">
        <v>43</v>
      </c>
      <c r="F80">
        <v>100</v>
      </c>
      <c r="G80">
        <v>0.43</v>
      </c>
      <c r="H80">
        <v>0.57999999999999996</v>
      </c>
      <c r="I80">
        <v>35</v>
      </c>
    </row>
    <row r="81" spans="1:9" x14ac:dyDescent="0.2">
      <c r="A81">
        <v>80</v>
      </c>
      <c r="B81" t="s">
        <v>441</v>
      </c>
      <c r="C81">
        <v>0</v>
      </c>
      <c r="D81">
        <v>0</v>
      </c>
      <c r="E81">
        <v>0</v>
      </c>
      <c r="F81">
        <v>0</v>
      </c>
      <c r="H81">
        <v>0</v>
      </c>
      <c r="I81">
        <v>34</v>
      </c>
    </row>
    <row r="82" spans="1:9" x14ac:dyDescent="0.2">
      <c r="A82">
        <v>81</v>
      </c>
      <c r="B82" t="s">
        <v>362</v>
      </c>
      <c r="C82">
        <v>1</v>
      </c>
      <c r="D82">
        <v>0</v>
      </c>
      <c r="E82">
        <v>27</v>
      </c>
      <c r="F82">
        <v>50</v>
      </c>
      <c r="G82">
        <v>0.54</v>
      </c>
      <c r="H82">
        <v>0.54</v>
      </c>
      <c r="I82">
        <v>25</v>
      </c>
    </row>
    <row r="83" spans="1:9" x14ac:dyDescent="0.2">
      <c r="A83">
        <v>82</v>
      </c>
      <c r="B83" t="s">
        <v>781</v>
      </c>
      <c r="C83">
        <v>1</v>
      </c>
      <c r="D83">
        <v>0</v>
      </c>
      <c r="E83">
        <v>21</v>
      </c>
      <c r="F83">
        <v>48</v>
      </c>
      <c r="G83">
        <v>0.438</v>
      </c>
      <c r="H83">
        <v>0.438</v>
      </c>
      <c r="I83">
        <v>25</v>
      </c>
    </row>
    <row r="84" spans="1:9" x14ac:dyDescent="0.2">
      <c r="A84">
        <v>83</v>
      </c>
      <c r="B84" t="s">
        <v>771</v>
      </c>
      <c r="C84">
        <v>1</v>
      </c>
      <c r="D84">
        <v>0</v>
      </c>
      <c r="E84">
        <v>21</v>
      </c>
      <c r="F84">
        <v>50</v>
      </c>
      <c r="G84">
        <v>0.42</v>
      </c>
      <c r="H84">
        <v>0.42</v>
      </c>
      <c r="I84">
        <v>25</v>
      </c>
    </row>
    <row r="85" spans="1:9" x14ac:dyDescent="0.2">
      <c r="A85">
        <v>84</v>
      </c>
      <c r="B85" t="s">
        <v>796</v>
      </c>
      <c r="C85">
        <v>1</v>
      </c>
      <c r="D85">
        <v>0</v>
      </c>
      <c r="E85">
        <v>21</v>
      </c>
      <c r="F85">
        <v>50</v>
      </c>
      <c r="G85">
        <v>0.42</v>
      </c>
      <c r="H85">
        <v>0.42</v>
      </c>
      <c r="I85">
        <v>25</v>
      </c>
    </row>
    <row r="86" spans="1:9" x14ac:dyDescent="0.2">
      <c r="A86">
        <v>85</v>
      </c>
      <c r="B86" t="s">
        <v>346</v>
      </c>
      <c r="C86">
        <v>1</v>
      </c>
      <c r="D86">
        <v>0</v>
      </c>
      <c r="E86">
        <v>20</v>
      </c>
      <c r="F86">
        <v>50</v>
      </c>
      <c r="G86">
        <v>0.4</v>
      </c>
      <c r="H86">
        <v>0.4</v>
      </c>
      <c r="I86">
        <v>25</v>
      </c>
    </row>
    <row r="87" spans="1:9" x14ac:dyDescent="0.2">
      <c r="A87">
        <v>86</v>
      </c>
      <c r="B87" t="s">
        <v>380</v>
      </c>
      <c r="C87">
        <v>1</v>
      </c>
      <c r="D87">
        <v>0</v>
      </c>
      <c r="E87">
        <v>19</v>
      </c>
      <c r="F87">
        <v>50</v>
      </c>
      <c r="G87">
        <v>0.38</v>
      </c>
      <c r="H87">
        <v>0.38</v>
      </c>
      <c r="I87">
        <v>25</v>
      </c>
    </row>
    <row r="88" spans="1:9" x14ac:dyDescent="0.2">
      <c r="A88">
        <v>87</v>
      </c>
      <c r="B88" t="s">
        <v>710</v>
      </c>
      <c r="C88">
        <v>1</v>
      </c>
      <c r="D88">
        <v>0</v>
      </c>
      <c r="E88">
        <v>19</v>
      </c>
      <c r="F88">
        <v>50</v>
      </c>
      <c r="G88">
        <v>0.38</v>
      </c>
      <c r="H88">
        <v>0.38</v>
      </c>
      <c r="I88">
        <v>25</v>
      </c>
    </row>
    <row r="89" spans="1:9" x14ac:dyDescent="0.2">
      <c r="A89">
        <v>88</v>
      </c>
      <c r="B89" t="s">
        <v>338</v>
      </c>
      <c r="C89">
        <v>1</v>
      </c>
      <c r="D89">
        <v>0</v>
      </c>
      <c r="E89">
        <v>18</v>
      </c>
      <c r="F89">
        <v>50</v>
      </c>
      <c r="G89">
        <v>0.36</v>
      </c>
      <c r="H89">
        <v>0.36</v>
      </c>
      <c r="I89">
        <v>25</v>
      </c>
    </row>
    <row r="90" spans="1:9" x14ac:dyDescent="0.2">
      <c r="A90">
        <v>89</v>
      </c>
      <c r="B90" t="s">
        <v>795</v>
      </c>
      <c r="C90">
        <v>1</v>
      </c>
      <c r="D90">
        <v>0</v>
      </c>
      <c r="E90">
        <v>14</v>
      </c>
      <c r="F90">
        <v>50</v>
      </c>
      <c r="G90">
        <v>0.28000000000000003</v>
      </c>
      <c r="H90">
        <v>0.28000000000000003</v>
      </c>
      <c r="I90">
        <v>25</v>
      </c>
    </row>
    <row r="91" spans="1:9" x14ac:dyDescent="0.2">
      <c r="A91">
        <v>90</v>
      </c>
      <c r="B91" t="s">
        <v>649</v>
      </c>
      <c r="C91">
        <v>1</v>
      </c>
      <c r="D91">
        <v>0</v>
      </c>
      <c r="E91">
        <v>5</v>
      </c>
      <c r="F91">
        <v>50</v>
      </c>
      <c r="G91">
        <v>0.1</v>
      </c>
      <c r="H91">
        <v>0.1</v>
      </c>
      <c r="I91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2845-ED2F-4D37-9419-0BFBEFD108FA}">
  <dimension ref="A1:B96"/>
  <sheetViews>
    <sheetView workbookViewId="0">
      <selection activeCell="A2" sqref="A2:A9"/>
    </sheetView>
  </sheetViews>
  <sheetFormatPr baseColWidth="10" defaultRowHeight="12.75" x14ac:dyDescent="0.2"/>
  <cols>
    <col min="1" max="1" width="46.7109375" bestFit="1" customWidth="1"/>
  </cols>
  <sheetData>
    <row r="1" spans="1:2" x14ac:dyDescent="0.2">
      <c r="A1" t="s">
        <v>652</v>
      </c>
      <c r="B1" t="s">
        <v>653</v>
      </c>
    </row>
    <row r="2" spans="1:2" x14ac:dyDescent="0.2">
      <c r="A2" t="s">
        <v>206</v>
      </c>
      <c r="B2">
        <v>180</v>
      </c>
    </row>
    <row r="3" spans="1:2" x14ac:dyDescent="0.2">
      <c r="A3" t="s">
        <v>202</v>
      </c>
      <c r="B3">
        <v>165</v>
      </c>
    </row>
    <row r="4" spans="1:2" x14ac:dyDescent="0.2">
      <c r="A4" t="s">
        <v>706</v>
      </c>
      <c r="B4">
        <v>155</v>
      </c>
    </row>
    <row r="5" spans="1:2" x14ac:dyDescent="0.2">
      <c r="A5" t="s">
        <v>220</v>
      </c>
      <c r="B5">
        <v>155</v>
      </c>
    </row>
    <row r="6" spans="1:2" x14ac:dyDescent="0.2">
      <c r="A6" t="s">
        <v>216</v>
      </c>
      <c r="B6">
        <v>146</v>
      </c>
    </row>
    <row r="7" spans="1:2" x14ac:dyDescent="0.2">
      <c r="A7" t="s">
        <v>198</v>
      </c>
      <c r="B7">
        <v>144</v>
      </c>
    </row>
    <row r="8" spans="1:2" x14ac:dyDescent="0.2">
      <c r="A8" t="s">
        <v>224</v>
      </c>
      <c r="B8">
        <v>142</v>
      </c>
    </row>
    <row r="9" spans="1:2" x14ac:dyDescent="0.2">
      <c r="A9" t="s">
        <v>208</v>
      </c>
      <c r="B9">
        <v>140</v>
      </c>
    </row>
    <row r="10" spans="1:2" x14ac:dyDescent="0.2">
      <c r="A10" t="s">
        <v>244</v>
      </c>
      <c r="B10">
        <v>132</v>
      </c>
    </row>
    <row r="11" spans="1:2" x14ac:dyDescent="0.2">
      <c r="A11" t="s">
        <v>222</v>
      </c>
      <c r="B11">
        <v>131</v>
      </c>
    </row>
    <row r="12" spans="1:2" x14ac:dyDescent="0.2">
      <c r="A12" t="s">
        <v>575</v>
      </c>
      <c r="B12">
        <v>130</v>
      </c>
    </row>
    <row r="13" spans="1:2" x14ac:dyDescent="0.2">
      <c r="A13" t="s">
        <v>735</v>
      </c>
      <c r="B13">
        <v>129</v>
      </c>
    </row>
    <row r="14" spans="1:2" x14ac:dyDescent="0.2">
      <c r="A14" t="s">
        <v>234</v>
      </c>
      <c r="B14">
        <v>128</v>
      </c>
    </row>
    <row r="15" spans="1:2" x14ac:dyDescent="0.2">
      <c r="A15" t="s">
        <v>212</v>
      </c>
      <c r="B15">
        <v>127</v>
      </c>
    </row>
    <row r="16" spans="1:2" x14ac:dyDescent="0.2">
      <c r="A16" t="s">
        <v>204</v>
      </c>
      <c r="B16">
        <v>126</v>
      </c>
    </row>
    <row r="17" spans="1:2" x14ac:dyDescent="0.2">
      <c r="A17" t="s">
        <v>767</v>
      </c>
      <c r="B17">
        <v>125</v>
      </c>
    </row>
    <row r="18" spans="1:2" x14ac:dyDescent="0.2">
      <c r="A18" t="s">
        <v>573</v>
      </c>
      <c r="B18">
        <v>118</v>
      </c>
    </row>
    <row r="19" spans="1:2" x14ac:dyDescent="0.2">
      <c r="A19" t="s">
        <v>226</v>
      </c>
      <c r="B19">
        <v>117</v>
      </c>
    </row>
    <row r="20" spans="1:2" x14ac:dyDescent="0.2">
      <c r="A20" t="s">
        <v>382</v>
      </c>
      <c r="B20">
        <v>116</v>
      </c>
    </row>
    <row r="21" spans="1:2" x14ac:dyDescent="0.2">
      <c r="A21" t="s">
        <v>214</v>
      </c>
      <c r="B21">
        <v>115</v>
      </c>
    </row>
    <row r="22" spans="1:2" x14ac:dyDescent="0.2">
      <c r="A22" t="s">
        <v>295</v>
      </c>
      <c r="B22">
        <v>114</v>
      </c>
    </row>
    <row r="23" spans="1:2" x14ac:dyDescent="0.2">
      <c r="A23" t="s">
        <v>238</v>
      </c>
      <c r="B23">
        <v>113</v>
      </c>
    </row>
    <row r="24" spans="1:2" x14ac:dyDescent="0.2">
      <c r="A24" t="s">
        <v>280</v>
      </c>
      <c r="B24">
        <v>112</v>
      </c>
    </row>
    <row r="25" spans="1:2" x14ac:dyDescent="0.2">
      <c r="A25" t="s">
        <v>583</v>
      </c>
      <c r="B25">
        <v>111</v>
      </c>
    </row>
    <row r="26" spans="1:2" x14ac:dyDescent="0.2">
      <c r="A26" t="s">
        <v>266</v>
      </c>
      <c r="B26">
        <v>110</v>
      </c>
    </row>
    <row r="27" spans="1:2" x14ac:dyDescent="0.2">
      <c r="A27" t="s">
        <v>250</v>
      </c>
      <c r="B27">
        <v>109</v>
      </c>
    </row>
    <row r="28" spans="1:2" x14ac:dyDescent="0.2">
      <c r="A28" t="s">
        <v>290</v>
      </c>
      <c r="B28">
        <v>108</v>
      </c>
    </row>
    <row r="29" spans="1:2" x14ac:dyDescent="0.2">
      <c r="A29" t="s">
        <v>270</v>
      </c>
      <c r="B29">
        <v>107</v>
      </c>
    </row>
    <row r="30" spans="1:2" x14ac:dyDescent="0.2">
      <c r="A30" t="s">
        <v>350</v>
      </c>
      <c r="B30">
        <v>106</v>
      </c>
    </row>
    <row r="31" spans="1:2" x14ac:dyDescent="0.2">
      <c r="A31" t="s">
        <v>543</v>
      </c>
      <c r="B31">
        <v>105</v>
      </c>
    </row>
    <row r="32" spans="1:2" x14ac:dyDescent="0.2">
      <c r="A32" t="s">
        <v>230</v>
      </c>
      <c r="B32">
        <v>104</v>
      </c>
    </row>
    <row r="33" spans="1:2" x14ac:dyDescent="0.2">
      <c r="A33" t="s">
        <v>305</v>
      </c>
      <c r="B33">
        <v>103</v>
      </c>
    </row>
    <row r="34" spans="1:2" x14ac:dyDescent="0.2">
      <c r="A34" t="s">
        <v>759</v>
      </c>
      <c r="B34">
        <v>95</v>
      </c>
    </row>
    <row r="35" spans="1:2" x14ac:dyDescent="0.2">
      <c r="A35" t="s">
        <v>463</v>
      </c>
      <c r="B35">
        <v>94</v>
      </c>
    </row>
    <row r="36" spans="1:2" x14ac:dyDescent="0.2">
      <c r="A36" t="s">
        <v>240</v>
      </c>
      <c r="B36">
        <v>93</v>
      </c>
    </row>
    <row r="37" spans="1:2" x14ac:dyDescent="0.2">
      <c r="A37" t="s">
        <v>441</v>
      </c>
      <c r="B37">
        <v>92</v>
      </c>
    </row>
    <row r="38" spans="1:2" x14ac:dyDescent="0.2">
      <c r="A38" t="s">
        <v>272</v>
      </c>
      <c r="B38">
        <v>91</v>
      </c>
    </row>
    <row r="39" spans="1:2" x14ac:dyDescent="0.2">
      <c r="A39" t="s">
        <v>391</v>
      </c>
      <c r="B39">
        <v>90</v>
      </c>
    </row>
    <row r="40" spans="1:2" x14ac:dyDescent="0.2">
      <c r="A40" t="s">
        <v>630</v>
      </c>
      <c r="B40">
        <v>89</v>
      </c>
    </row>
    <row r="41" spans="1:2" x14ac:dyDescent="0.2">
      <c r="A41" t="s">
        <v>282</v>
      </c>
      <c r="B41">
        <v>88</v>
      </c>
    </row>
    <row r="42" spans="1:2" x14ac:dyDescent="0.2">
      <c r="A42" t="s">
        <v>765</v>
      </c>
      <c r="B42">
        <v>87</v>
      </c>
    </row>
    <row r="43" spans="1:2" x14ac:dyDescent="0.2">
      <c r="A43" t="s">
        <v>303</v>
      </c>
      <c r="B43">
        <v>86</v>
      </c>
    </row>
    <row r="44" spans="1:2" x14ac:dyDescent="0.2">
      <c r="A44" t="s">
        <v>727</v>
      </c>
      <c r="B44">
        <v>85</v>
      </c>
    </row>
    <row r="45" spans="1:2" x14ac:dyDescent="0.2">
      <c r="A45" t="s">
        <v>645</v>
      </c>
      <c r="B45">
        <v>84</v>
      </c>
    </row>
    <row r="46" spans="1:2" x14ac:dyDescent="0.2">
      <c r="A46" t="s">
        <v>264</v>
      </c>
      <c r="B46">
        <v>83</v>
      </c>
    </row>
    <row r="47" spans="1:2" x14ac:dyDescent="0.2">
      <c r="A47" t="s">
        <v>256</v>
      </c>
      <c r="B47">
        <v>82</v>
      </c>
    </row>
    <row r="48" spans="1:2" x14ac:dyDescent="0.2">
      <c r="A48" t="s">
        <v>276</v>
      </c>
      <c r="B48">
        <v>81</v>
      </c>
    </row>
    <row r="49" spans="1:2" x14ac:dyDescent="0.2">
      <c r="A49" t="s">
        <v>356</v>
      </c>
      <c r="B49">
        <v>0</v>
      </c>
    </row>
    <row r="50" spans="1:2" x14ac:dyDescent="0.2">
      <c r="A50" t="s">
        <v>393</v>
      </c>
      <c r="B50">
        <v>72</v>
      </c>
    </row>
    <row r="51" spans="1:2" x14ac:dyDescent="0.2">
      <c r="A51" t="s">
        <v>761</v>
      </c>
      <c r="B51">
        <v>71</v>
      </c>
    </row>
    <row r="52" spans="1:2" x14ac:dyDescent="0.2">
      <c r="A52" t="s">
        <v>246</v>
      </c>
      <c r="B52">
        <v>70</v>
      </c>
    </row>
    <row r="53" spans="1:2" x14ac:dyDescent="0.2">
      <c r="A53" t="s">
        <v>333</v>
      </c>
      <c r="B53">
        <v>69</v>
      </c>
    </row>
    <row r="54" spans="1:2" x14ac:dyDescent="0.2">
      <c r="A54" t="s">
        <v>252</v>
      </c>
      <c r="B54">
        <v>68</v>
      </c>
    </row>
    <row r="55" spans="1:2" x14ac:dyDescent="0.2">
      <c r="A55" t="s">
        <v>579</v>
      </c>
      <c r="B55">
        <v>67</v>
      </c>
    </row>
    <row r="56" spans="1:2" x14ac:dyDescent="0.2">
      <c r="A56" t="s">
        <v>288</v>
      </c>
      <c r="B56">
        <v>66</v>
      </c>
    </row>
    <row r="57" spans="1:2" x14ac:dyDescent="0.2">
      <c r="A57" t="s">
        <v>340</v>
      </c>
      <c r="B57">
        <v>65</v>
      </c>
    </row>
    <row r="58" spans="1:2" x14ac:dyDescent="0.2">
      <c r="A58" t="s">
        <v>274</v>
      </c>
      <c r="B58">
        <v>64</v>
      </c>
    </row>
    <row r="59" spans="1:2" x14ac:dyDescent="0.2">
      <c r="A59" t="s">
        <v>342</v>
      </c>
      <c r="B59">
        <v>63</v>
      </c>
    </row>
    <row r="60" spans="1:2" x14ac:dyDescent="0.2">
      <c r="A60" t="s">
        <v>770</v>
      </c>
      <c r="B60">
        <v>62</v>
      </c>
    </row>
    <row r="61" spans="1:2" x14ac:dyDescent="0.2">
      <c r="A61" t="s">
        <v>313</v>
      </c>
      <c r="B61">
        <v>61</v>
      </c>
    </row>
    <row r="62" spans="1:2" x14ac:dyDescent="0.2">
      <c r="A62" t="s">
        <v>321</v>
      </c>
      <c r="B62">
        <v>60</v>
      </c>
    </row>
    <row r="63" spans="1:2" x14ac:dyDescent="0.2">
      <c r="A63" t="s">
        <v>258</v>
      </c>
      <c r="B63">
        <v>59</v>
      </c>
    </row>
    <row r="64" spans="1:2" x14ac:dyDescent="0.2">
      <c r="A64" t="s">
        <v>278</v>
      </c>
      <c r="B64">
        <v>57</v>
      </c>
    </row>
    <row r="65" spans="1:2" x14ac:dyDescent="0.2">
      <c r="A65" t="s">
        <v>242</v>
      </c>
      <c r="B65">
        <v>57</v>
      </c>
    </row>
    <row r="66" spans="1:2" x14ac:dyDescent="0.2">
      <c r="A66" t="s">
        <v>232</v>
      </c>
      <c r="B66">
        <v>49</v>
      </c>
    </row>
    <row r="67" spans="1:2" x14ac:dyDescent="0.2">
      <c r="A67" t="s">
        <v>655</v>
      </c>
      <c r="B67">
        <v>48</v>
      </c>
    </row>
    <row r="68" spans="1:2" x14ac:dyDescent="0.2">
      <c r="A68" t="s">
        <v>419</v>
      </c>
      <c r="B68">
        <v>47</v>
      </c>
    </row>
    <row r="69" spans="1:2" x14ac:dyDescent="0.2">
      <c r="A69" t="s">
        <v>405</v>
      </c>
      <c r="B69">
        <v>46</v>
      </c>
    </row>
    <row r="70" spans="1:2" x14ac:dyDescent="0.2">
      <c r="A70" t="s">
        <v>726</v>
      </c>
      <c r="B70">
        <v>45</v>
      </c>
    </row>
    <row r="71" spans="1:2" x14ac:dyDescent="0.2">
      <c r="A71" t="s">
        <v>417</v>
      </c>
      <c r="B71">
        <v>44</v>
      </c>
    </row>
    <row r="72" spans="1:2" x14ac:dyDescent="0.2">
      <c r="A72" t="s">
        <v>719</v>
      </c>
      <c r="B72">
        <v>43</v>
      </c>
    </row>
    <row r="73" spans="1:2" x14ac:dyDescent="0.2">
      <c r="A73" t="s">
        <v>760</v>
      </c>
      <c r="B73">
        <v>42</v>
      </c>
    </row>
    <row r="74" spans="1:2" x14ac:dyDescent="0.2">
      <c r="A74" t="s">
        <v>752</v>
      </c>
      <c r="B74">
        <v>41</v>
      </c>
    </row>
    <row r="75" spans="1:2" x14ac:dyDescent="0.2">
      <c r="A75" t="s">
        <v>358</v>
      </c>
      <c r="B75">
        <v>40</v>
      </c>
    </row>
    <row r="76" spans="1:2" x14ac:dyDescent="0.2">
      <c r="A76" t="s">
        <v>455</v>
      </c>
      <c r="B76">
        <v>39</v>
      </c>
    </row>
    <row r="77" spans="1:2" x14ac:dyDescent="0.2">
      <c r="A77" t="s">
        <v>297</v>
      </c>
      <c r="B77">
        <v>38</v>
      </c>
    </row>
    <row r="78" spans="1:2" x14ac:dyDescent="0.2">
      <c r="A78" t="s">
        <v>309</v>
      </c>
      <c r="B78">
        <v>37</v>
      </c>
    </row>
    <row r="79" spans="1:2" x14ac:dyDescent="0.2">
      <c r="A79" t="s">
        <v>785</v>
      </c>
      <c r="B79">
        <v>36</v>
      </c>
    </row>
    <row r="80" spans="1:2" x14ac:dyDescent="0.2">
      <c r="A80" t="s">
        <v>463</v>
      </c>
      <c r="B80">
        <v>35</v>
      </c>
    </row>
    <row r="81" spans="1:2" x14ac:dyDescent="0.2">
      <c r="A81" t="s">
        <v>656</v>
      </c>
      <c r="B81">
        <v>34</v>
      </c>
    </row>
    <row r="82" spans="1:2" x14ac:dyDescent="0.2">
      <c r="A82" t="s">
        <v>792</v>
      </c>
      <c r="B82">
        <v>25</v>
      </c>
    </row>
    <row r="83" spans="1:2" x14ac:dyDescent="0.2">
      <c r="A83" t="s">
        <v>453</v>
      </c>
      <c r="B83">
        <v>25</v>
      </c>
    </row>
    <row r="84" spans="1:2" x14ac:dyDescent="0.2">
      <c r="A84" t="s">
        <v>633</v>
      </c>
      <c r="B84">
        <v>25</v>
      </c>
    </row>
    <row r="85" spans="1:2" x14ac:dyDescent="0.2">
      <c r="A85" t="s">
        <v>748</v>
      </c>
      <c r="B85">
        <v>25</v>
      </c>
    </row>
    <row r="86" spans="1:2" x14ac:dyDescent="0.2">
      <c r="A86" t="s">
        <v>360</v>
      </c>
      <c r="B86">
        <v>25</v>
      </c>
    </row>
    <row r="87" spans="1:2" x14ac:dyDescent="0.2">
      <c r="A87" t="s">
        <v>788</v>
      </c>
      <c r="B87">
        <v>25</v>
      </c>
    </row>
    <row r="88" spans="1:2" x14ac:dyDescent="0.2">
      <c r="A88" t="s">
        <v>786</v>
      </c>
      <c r="B88">
        <v>25</v>
      </c>
    </row>
    <row r="89" spans="1:2" x14ac:dyDescent="0.2">
      <c r="A89" t="s">
        <v>447</v>
      </c>
      <c r="B89">
        <v>25</v>
      </c>
    </row>
    <row r="90" spans="1:2" x14ac:dyDescent="0.2">
      <c r="A90" t="s">
        <v>431</v>
      </c>
      <c r="B90">
        <v>25</v>
      </c>
    </row>
    <row r="91" spans="1:2" x14ac:dyDescent="0.2">
      <c r="A91" t="s">
        <v>787</v>
      </c>
      <c r="B91">
        <v>25</v>
      </c>
    </row>
    <row r="92" spans="1:2" x14ac:dyDescent="0.2">
      <c r="A92" t="s">
        <v>779</v>
      </c>
      <c r="B92">
        <v>25</v>
      </c>
    </row>
    <row r="93" spans="1:2" x14ac:dyDescent="0.2">
      <c r="A93" t="s">
        <v>791</v>
      </c>
      <c r="B93">
        <v>25</v>
      </c>
    </row>
    <row r="94" spans="1:2" x14ac:dyDescent="0.2">
      <c r="A94" t="s">
        <v>793</v>
      </c>
      <c r="B94">
        <v>25</v>
      </c>
    </row>
    <row r="95" spans="1:2" x14ac:dyDescent="0.2">
      <c r="A95" t="s">
        <v>790</v>
      </c>
      <c r="B95">
        <v>25</v>
      </c>
    </row>
    <row r="96" spans="1:2" x14ac:dyDescent="0.2">
      <c r="A96" t="s">
        <v>712</v>
      </c>
      <c r="B9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9EBBD-ECF7-4D81-ADB7-DFDA08B1CACF}">
  <dimension ref="A1:B97"/>
  <sheetViews>
    <sheetView workbookViewId="0">
      <selection activeCell="A5" sqref="A5:A97"/>
    </sheetView>
  </sheetViews>
  <sheetFormatPr baseColWidth="10" defaultRowHeight="12.75" x14ac:dyDescent="0.2"/>
  <cols>
    <col min="1" max="1" width="46.7109375" bestFit="1" customWidth="1"/>
  </cols>
  <sheetData>
    <row r="1" spans="1:2" x14ac:dyDescent="0.2">
      <c r="A1" t="s">
        <v>204</v>
      </c>
      <c r="B1">
        <v>180</v>
      </c>
    </row>
    <row r="2" spans="1:2" x14ac:dyDescent="0.2">
      <c r="A2" t="s">
        <v>212</v>
      </c>
      <c r="B2">
        <v>165</v>
      </c>
    </row>
    <row r="3" spans="1:2" x14ac:dyDescent="0.2">
      <c r="A3" t="s">
        <v>234</v>
      </c>
      <c r="B3">
        <v>155</v>
      </c>
    </row>
    <row r="4" spans="1:2" x14ac:dyDescent="0.2">
      <c r="A4" t="s">
        <v>214</v>
      </c>
      <c r="B4">
        <v>155</v>
      </c>
    </row>
    <row r="5" spans="1:2" x14ac:dyDescent="0.2">
      <c r="A5" t="s">
        <v>206</v>
      </c>
      <c r="B5">
        <v>146</v>
      </c>
    </row>
    <row r="6" spans="1:2" x14ac:dyDescent="0.2">
      <c r="A6" t="s">
        <v>202</v>
      </c>
      <c r="B6">
        <v>144</v>
      </c>
    </row>
    <row r="7" spans="1:2" x14ac:dyDescent="0.2">
      <c r="A7" t="s">
        <v>382</v>
      </c>
      <c r="B7">
        <v>142</v>
      </c>
    </row>
    <row r="8" spans="1:2" x14ac:dyDescent="0.2">
      <c r="A8" t="s">
        <v>220</v>
      </c>
      <c r="B8">
        <v>140</v>
      </c>
    </row>
    <row r="9" spans="1:2" x14ac:dyDescent="0.2">
      <c r="A9" t="s">
        <v>216</v>
      </c>
      <c r="B9">
        <v>132</v>
      </c>
    </row>
    <row r="10" spans="1:2" x14ac:dyDescent="0.2">
      <c r="A10" t="s">
        <v>224</v>
      </c>
      <c r="B10">
        <v>131</v>
      </c>
    </row>
    <row r="11" spans="1:2" x14ac:dyDescent="0.2">
      <c r="A11" t="s">
        <v>208</v>
      </c>
      <c r="B11">
        <v>130</v>
      </c>
    </row>
    <row r="12" spans="1:2" x14ac:dyDescent="0.2">
      <c r="A12" t="s">
        <v>198</v>
      </c>
      <c r="B12">
        <v>129</v>
      </c>
    </row>
    <row r="13" spans="1:2" x14ac:dyDescent="0.2">
      <c r="A13" t="s">
        <v>767</v>
      </c>
      <c r="B13">
        <v>128</v>
      </c>
    </row>
    <row r="14" spans="1:2" x14ac:dyDescent="0.2">
      <c r="A14" t="s">
        <v>735</v>
      </c>
      <c r="B14">
        <v>127</v>
      </c>
    </row>
    <row r="15" spans="1:2" x14ac:dyDescent="0.2">
      <c r="A15" t="s">
        <v>230</v>
      </c>
      <c r="B15">
        <v>126</v>
      </c>
    </row>
    <row r="16" spans="1:2" x14ac:dyDescent="0.2">
      <c r="A16" t="s">
        <v>226</v>
      </c>
      <c r="B16">
        <v>125</v>
      </c>
    </row>
    <row r="17" spans="1:2" x14ac:dyDescent="0.2">
      <c r="A17" t="s">
        <v>463</v>
      </c>
      <c r="B17">
        <v>118</v>
      </c>
    </row>
    <row r="18" spans="1:2" x14ac:dyDescent="0.2">
      <c r="A18" t="s">
        <v>575</v>
      </c>
      <c r="B18">
        <v>117</v>
      </c>
    </row>
    <row r="19" spans="1:2" x14ac:dyDescent="0.2">
      <c r="A19" t="s">
        <v>222</v>
      </c>
      <c r="B19">
        <v>116</v>
      </c>
    </row>
    <row r="20" spans="1:2" x14ac:dyDescent="0.2">
      <c r="A20" t="s">
        <v>270</v>
      </c>
      <c r="B20">
        <v>115</v>
      </c>
    </row>
    <row r="21" spans="1:2" x14ac:dyDescent="0.2">
      <c r="A21" t="s">
        <v>280</v>
      </c>
      <c r="B21">
        <v>114</v>
      </c>
    </row>
    <row r="22" spans="1:2" x14ac:dyDescent="0.2">
      <c r="A22" t="s">
        <v>729</v>
      </c>
      <c r="B22">
        <v>113</v>
      </c>
    </row>
    <row r="23" spans="1:2" x14ac:dyDescent="0.2">
      <c r="A23" t="s">
        <v>333</v>
      </c>
      <c r="B23">
        <v>112</v>
      </c>
    </row>
    <row r="24" spans="1:2" x14ac:dyDescent="0.2">
      <c r="A24" t="s">
        <v>238</v>
      </c>
      <c r="B24">
        <v>111</v>
      </c>
    </row>
    <row r="25" spans="1:2" x14ac:dyDescent="0.2">
      <c r="A25" t="s">
        <v>457</v>
      </c>
      <c r="B25">
        <v>110</v>
      </c>
    </row>
    <row r="26" spans="1:2" x14ac:dyDescent="0.2">
      <c r="A26" t="s">
        <v>278</v>
      </c>
      <c r="B26">
        <v>109</v>
      </c>
    </row>
    <row r="27" spans="1:2" x14ac:dyDescent="0.2">
      <c r="A27" t="s">
        <v>266</v>
      </c>
      <c r="B27">
        <v>108</v>
      </c>
    </row>
    <row r="28" spans="1:2" x14ac:dyDescent="0.2">
      <c r="A28" t="s">
        <v>770</v>
      </c>
      <c r="B28">
        <v>107</v>
      </c>
    </row>
    <row r="29" spans="1:2" x14ac:dyDescent="0.2">
      <c r="A29" t="s">
        <v>260</v>
      </c>
      <c r="B29">
        <v>106</v>
      </c>
    </row>
    <row r="30" spans="1:2" x14ac:dyDescent="0.2">
      <c r="A30" t="s">
        <v>295</v>
      </c>
      <c r="B30">
        <v>105</v>
      </c>
    </row>
    <row r="31" spans="1:2" x14ac:dyDescent="0.2">
      <c r="A31" t="s">
        <v>244</v>
      </c>
      <c r="B31">
        <v>104</v>
      </c>
    </row>
    <row r="32" spans="1:2" x14ac:dyDescent="0.2">
      <c r="A32" t="s">
        <v>250</v>
      </c>
      <c r="B32">
        <v>103</v>
      </c>
    </row>
    <row r="33" spans="1:2" x14ac:dyDescent="0.2">
      <c r="A33" t="s">
        <v>780</v>
      </c>
      <c r="B33">
        <v>95</v>
      </c>
    </row>
    <row r="34" spans="1:2" x14ac:dyDescent="0.2">
      <c r="A34" t="s">
        <v>252</v>
      </c>
      <c r="B34">
        <v>94</v>
      </c>
    </row>
    <row r="35" spans="1:2" x14ac:dyDescent="0.2">
      <c r="A35" t="s">
        <v>305</v>
      </c>
      <c r="B35">
        <v>93</v>
      </c>
    </row>
    <row r="36" spans="1:2" x14ac:dyDescent="0.2">
      <c r="A36" t="s">
        <v>276</v>
      </c>
      <c r="B36">
        <v>92</v>
      </c>
    </row>
    <row r="37" spans="1:2" x14ac:dyDescent="0.2">
      <c r="A37" t="s">
        <v>274</v>
      </c>
      <c r="B37">
        <v>91</v>
      </c>
    </row>
    <row r="38" spans="1:2" x14ac:dyDescent="0.2">
      <c r="A38" t="s">
        <v>573</v>
      </c>
      <c r="B38">
        <v>90</v>
      </c>
    </row>
    <row r="39" spans="1:2" x14ac:dyDescent="0.2">
      <c r="A39" t="s">
        <v>356</v>
      </c>
      <c r="B39">
        <v>89</v>
      </c>
    </row>
    <row r="40" spans="1:2" x14ac:dyDescent="0.2">
      <c r="A40" t="s">
        <v>391</v>
      </c>
      <c r="B40">
        <v>88</v>
      </c>
    </row>
    <row r="41" spans="1:2" x14ac:dyDescent="0.2">
      <c r="A41" t="s">
        <v>240</v>
      </c>
      <c r="B41">
        <v>87</v>
      </c>
    </row>
    <row r="42" spans="1:2" x14ac:dyDescent="0.2">
      <c r="A42" t="s">
        <v>254</v>
      </c>
      <c r="B42">
        <v>86</v>
      </c>
    </row>
    <row r="43" spans="1:2" x14ac:dyDescent="0.2">
      <c r="A43" t="s">
        <v>290</v>
      </c>
      <c r="B43">
        <v>85</v>
      </c>
    </row>
    <row r="44" spans="1:2" x14ac:dyDescent="0.2">
      <c r="A44" t="s">
        <v>264</v>
      </c>
      <c r="B44">
        <v>84</v>
      </c>
    </row>
    <row r="45" spans="1:2" x14ac:dyDescent="0.2">
      <c r="A45" t="s">
        <v>350</v>
      </c>
      <c r="B45">
        <v>83</v>
      </c>
    </row>
    <row r="46" spans="1:2" x14ac:dyDescent="0.2">
      <c r="A46" t="s">
        <v>321</v>
      </c>
      <c r="B46">
        <v>82</v>
      </c>
    </row>
    <row r="47" spans="1:2" x14ac:dyDescent="0.2">
      <c r="A47" t="s">
        <v>313</v>
      </c>
      <c r="B47">
        <v>81</v>
      </c>
    </row>
    <row r="48" spans="1:2" x14ac:dyDescent="0.2">
      <c r="A48" t="s">
        <v>272</v>
      </c>
      <c r="B48">
        <v>80</v>
      </c>
    </row>
    <row r="49" spans="1:2" x14ac:dyDescent="0.2">
      <c r="A49" t="s">
        <v>393</v>
      </c>
      <c r="B49">
        <v>72</v>
      </c>
    </row>
    <row r="50" spans="1:2" x14ac:dyDescent="0.2">
      <c r="A50" t="s">
        <v>242</v>
      </c>
      <c r="B50">
        <v>71</v>
      </c>
    </row>
    <row r="51" spans="1:2" x14ac:dyDescent="0.2">
      <c r="A51" t="s">
        <v>315</v>
      </c>
      <c r="B51">
        <v>70</v>
      </c>
    </row>
    <row r="52" spans="1:2" x14ac:dyDescent="0.2">
      <c r="A52" t="s">
        <v>761</v>
      </c>
      <c r="B52">
        <v>69</v>
      </c>
    </row>
    <row r="53" spans="1:2" x14ac:dyDescent="0.2">
      <c r="A53" t="s">
        <v>340</v>
      </c>
      <c r="B53">
        <v>68</v>
      </c>
    </row>
    <row r="54" spans="1:2" x14ac:dyDescent="0.2">
      <c r="A54" t="s">
        <v>645</v>
      </c>
      <c r="B54">
        <v>67</v>
      </c>
    </row>
    <row r="55" spans="1:2" x14ac:dyDescent="0.2">
      <c r="A55" t="s">
        <v>543</v>
      </c>
      <c r="B55">
        <v>66</v>
      </c>
    </row>
    <row r="56" spans="1:2" x14ac:dyDescent="0.2">
      <c r="A56" t="s">
        <v>307</v>
      </c>
      <c r="B56">
        <v>65</v>
      </c>
    </row>
    <row r="57" spans="1:2" x14ac:dyDescent="0.2">
      <c r="A57" t="s">
        <v>258</v>
      </c>
      <c r="B57">
        <v>64</v>
      </c>
    </row>
    <row r="58" spans="1:2" x14ac:dyDescent="0.2">
      <c r="A58" t="s">
        <v>246</v>
      </c>
      <c r="B58">
        <v>63</v>
      </c>
    </row>
    <row r="59" spans="1:2" x14ac:dyDescent="0.2">
      <c r="A59" t="s">
        <v>294</v>
      </c>
      <c r="B59">
        <v>62</v>
      </c>
    </row>
    <row r="60" spans="1:2" x14ac:dyDescent="0.2">
      <c r="A60" t="s">
        <v>303</v>
      </c>
      <c r="B60">
        <v>61</v>
      </c>
    </row>
    <row r="61" spans="1:2" x14ac:dyDescent="0.2">
      <c r="A61" t="s">
        <v>500</v>
      </c>
      <c r="B61">
        <v>60</v>
      </c>
    </row>
    <row r="62" spans="1:2" x14ac:dyDescent="0.2">
      <c r="A62" t="s">
        <v>358</v>
      </c>
      <c r="B62">
        <v>59</v>
      </c>
    </row>
    <row r="63" spans="1:2" x14ac:dyDescent="0.2">
      <c r="A63" t="s">
        <v>288</v>
      </c>
      <c r="B63">
        <v>58</v>
      </c>
    </row>
    <row r="64" spans="1:2" x14ac:dyDescent="0.2">
      <c r="A64" t="s">
        <v>342</v>
      </c>
      <c r="B64">
        <v>57</v>
      </c>
    </row>
    <row r="65" spans="1:2" x14ac:dyDescent="0.2">
      <c r="A65" t="s">
        <v>433</v>
      </c>
      <c r="B65">
        <v>49</v>
      </c>
    </row>
    <row r="66" spans="1:2" x14ac:dyDescent="0.2">
      <c r="A66" t="s">
        <v>439</v>
      </c>
      <c r="B66">
        <v>48</v>
      </c>
    </row>
    <row r="67" spans="1:2" x14ac:dyDescent="0.2">
      <c r="A67" t="s">
        <v>268</v>
      </c>
      <c r="B67">
        <v>47</v>
      </c>
    </row>
    <row r="68" spans="1:2" x14ac:dyDescent="0.2">
      <c r="A68" t="s">
        <v>336</v>
      </c>
      <c r="B68">
        <v>46</v>
      </c>
    </row>
    <row r="69" spans="1:2" x14ac:dyDescent="0.2">
      <c r="A69" t="s">
        <v>760</v>
      </c>
      <c r="B69">
        <v>45</v>
      </c>
    </row>
    <row r="70" spans="1:2" x14ac:dyDescent="0.2">
      <c r="A70" t="s">
        <v>256</v>
      </c>
      <c r="B70">
        <v>44</v>
      </c>
    </row>
    <row r="71" spans="1:2" x14ac:dyDescent="0.2">
      <c r="A71" t="s">
        <v>372</v>
      </c>
      <c r="B71">
        <v>43</v>
      </c>
    </row>
    <row r="72" spans="1:2" x14ac:dyDescent="0.2">
      <c r="A72" t="s">
        <v>309</v>
      </c>
      <c r="B72">
        <v>42</v>
      </c>
    </row>
    <row r="73" spans="1:2" x14ac:dyDescent="0.2">
      <c r="A73" t="s">
        <v>710</v>
      </c>
      <c r="B73">
        <v>41</v>
      </c>
    </row>
    <row r="74" spans="1:2" x14ac:dyDescent="0.2">
      <c r="A74" t="s">
        <v>768</v>
      </c>
      <c r="B74">
        <v>40</v>
      </c>
    </row>
    <row r="75" spans="1:2" x14ac:dyDescent="0.2">
      <c r="A75" t="s">
        <v>441</v>
      </c>
      <c r="B75">
        <v>39</v>
      </c>
    </row>
    <row r="76" spans="1:2" x14ac:dyDescent="0.2">
      <c r="A76" t="s">
        <v>327</v>
      </c>
      <c r="B76">
        <v>38</v>
      </c>
    </row>
    <row r="77" spans="1:2" x14ac:dyDescent="0.2">
      <c r="A77" t="s">
        <v>726</v>
      </c>
      <c r="B77">
        <v>37</v>
      </c>
    </row>
    <row r="78" spans="1:2" x14ac:dyDescent="0.2">
      <c r="A78" t="s">
        <v>498</v>
      </c>
      <c r="B78">
        <v>36</v>
      </c>
    </row>
    <row r="79" spans="1:2" x14ac:dyDescent="0.2">
      <c r="A79" t="s">
        <v>354</v>
      </c>
      <c r="B79">
        <v>35</v>
      </c>
    </row>
    <row r="80" spans="1:2" x14ac:dyDescent="0.2">
      <c r="A80" t="s">
        <v>297</v>
      </c>
      <c r="B80">
        <v>34</v>
      </c>
    </row>
    <row r="81" spans="1:2" x14ac:dyDescent="0.2">
      <c r="A81" t="s">
        <v>656</v>
      </c>
      <c r="B81">
        <v>25</v>
      </c>
    </row>
    <row r="82" spans="1:2" x14ac:dyDescent="0.2">
      <c r="A82" t="s">
        <v>783</v>
      </c>
      <c r="B82">
        <v>25</v>
      </c>
    </row>
    <row r="83" spans="1:2" x14ac:dyDescent="0.2">
      <c r="A83" t="s">
        <v>727</v>
      </c>
      <c r="B83">
        <v>25</v>
      </c>
    </row>
    <row r="84" spans="1:2" x14ac:dyDescent="0.2">
      <c r="A84" t="s">
        <v>445</v>
      </c>
      <c r="B84">
        <v>25</v>
      </c>
    </row>
    <row r="85" spans="1:2" x14ac:dyDescent="0.2">
      <c r="A85" t="s">
        <v>435</v>
      </c>
      <c r="B85">
        <v>25</v>
      </c>
    </row>
    <row r="86" spans="1:2" x14ac:dyDescent="0.2">
      <c r="A86" t="s">
        <v>775</v>
      </c>
      <c r="B86">
        <v>25</v>
      </c>
    </row>
    <row r="87" spans="1:2" x14ac:dyDescent="0.2">
      <c r="A87" t="s">
        <v>523</v>
      </c>
      <c r="B87">
        <v>25</v>
      </c>
    </row>
    <row r="88" spans="1:2" x14ac:dyDescent="0.2">
      <c r="A88" t="s">
        <v>647</v>
      </c>
      <c r="B88">
        <v>25</v>
      </c>
    </row>
    <row r="89" spans="1:2" x14ac:dyDescent="0.2">
      <c r="A89" t="s">
        <v>370</v>
      </c>
      <c r="B89">
        <v>25</v>
      </c>
    </row>
    <row r="90" spans="1:2" x14ac:dyDescent="0.2">
      <c r="A90" t="s">
        <v>489</v>
      </c>
      <c r="B90">
        <v>25</v>
      </c>
    </row>
    <row r="91" spans="1:2" x14ac:dyDescent="0.2">
      <c r="A91" t="s">
        <v>646</v>
      </c>
      <c r="B91">
        <v>25</v>
      </c>
    </row>
    <row r="92" spans="1:2" x14ac:dyDescent="0.2">
      <c r="A92" t="s">
        <v>782</v>
      </c>
      <c r="B92">
        <v>25</v>
      </c>
    </row>
    <row r="93" spans="1:2" x14ac:dyDescent="0.2">
      <c r="A93" t="s">
        <v>733</v>
      </c>
      <c r="B93">
        <v>25</v>
      </c>
    </row>
    <row r="94" spans="1:2" x14ac:dyDescent="0.2">
      <c r="A94" t="s">
        <v>779</v>
      </c>
      <c r="B94">
        <v>25</v>
      </c>
    </row>
    <row r="95" spans="1:2" x14ac:dyDescent="0.2">
      <c r="A95" t="s">
        <v>734</v>
      </c>
      <c r="B95">
        <v>25</v>
      </c>
    </row>
    <row r="96" spans="1:2" x14ac:dyDescent="0.2">
      <c r="A96" t="s">
        <v>407</v>
      </c>
      <c r="B96">
        <v>25</v>
      </c>
    </row>
    <row r="97" spans="1:2" x14ac:dyDescent="0.2">
      <c r="A97" t="s">
        <v>781</v>
      </c>
      <c r="B97">
        <v>18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A5C7-39D3-4AD5-AB77-5AD4E88C53BB}">
  <dimension ref="A1:B263"/>
  <sheetViews>
    <sheetView workbookViewId="0">
      <selection activeCell="B1" sqref="B1:B263"/>
    </sheetView>
  </sheetViews>
  <sheetFormatPr baseColWidth="10" defaultRowHeight="12.75" x14ac:dyDescent="0.2"/>
  <sheetData>
    <row r="1" spans="1:2" x14ac:dyDescent="0.2">
      <c r="A1" t="s">
        <v>198</v>
      </c>
      <c r="B1">
        <v>180</v>
      </c>
    </row>
    <row r="2" spans="1:2" x14ac:dyDescent="0.2">
      <c r="A2" t="s">
        <v>216</v>
      </c>
      <c r="B2">
        <v>155</v>
      </c>
    </row>
    <row r="3" spans="1:2" x14ac:dyDescent="0.2">
      <c r="A3" t="s">
        <v>206</v>
      </c>
      <c r="B3">
        <v>144</v>
      </c>
    </row>
    <row r="4" spans="1:2" x14ac:dyDescent="0.2">
      <c r="A4" t="s">
        <v>212</v>
      </c>
      <c r="B4">
        <v>155</v>
      </c>
    </row>
    <row r="5" spans="1:2" x14ac:dyDescent="0.2">
      <c r="A5" t="s">
        <v>224</v>
      </c>
      <c r="B5">
        <v>113</v>
      </c>
    </row>
    <row r="6" spans="1:2" x14ac:dyDescent="0.2">
      <c r="A6" t="s">
        <v>208</v>
      </c>
      <c r="B6">
        <v>140</v>
      </c>
    </row>
    <row r="7" spans="1:2" x14ac:dyDescent="0.2">
      <c r="A7" t="s">
        <v>220</v>
      </c>
      <c r="B7">
        <v>111</v>
      </c>
    </row>
    <row r="8" spans="1:2" x14ac:dyDescent="0.2">
      <c r="A8" t="s">
        <v>214</v>
      </c>
      <c r="B8">
        <v>131</v>
      </c>
    </row>
    <row r="9" spans="1:2" x14ac:dyDescent="0.2">
      <c r="A9" t="s">
        <v>204</v>
      </c>
      <c r="B9">
        <v>165</v>
      </c>
    </row>
    <row r="10" spans="1:2" x14ac:dyDescent="0.2">
      <c r="A10" t="s">
        <v>230</v>
      </c>
      <c r="B10">
        <v>127</v>
      </c>
    </row>
    <row r="11" spans="1:2" x14ac:dyDescent="0.2">
      <c r="A11" t="s">
        <v>222</v>
      </c>
      <c r="B11">
        <v>115</v>
      </c>
    </row>
    <row r="12" spans="1:2" x14ac:dyDescent="0.2">
      <c r="A12" t="s">
        <v>226</v>
      </c>
      <c r="B12">
        <v>132</v>
      </c>
    </row>
    <row r="13" spans="1:2" x14ac:dyDescent="0.2">
      <c r="A13" t="s">
        <v>234</v>
      </c>
      <c r="B13">
        <v>117</v>
      </c>
    </row>
    <row r="14" spans="1:2" x14ac:dyDescent="0.2">
      <c r="A14" t="s">
        <v>270</v>
      </c>
      <c r="B14">
        <v>118</v>
      </c>
    </row>
    <row r="15" spans="1:2" x14ac:dyDescent="0.2">
      <c r="A15" t="s">
        <v>735</v>
      </c>
      <c r="B15">
        <v>109</v>
      </c>
    </row>
    <row r="16" spans="1:2" x14ac:dyDescent="0.2">
      <c r="A16" t="s">
        <v>238</v>
      </c>
      <c r="B16">
        <v>125</v>
      </c>
    </row>
    <row r="17" spans="1:2" x14ac:dyDescent="0.2">
      <c r="A17" t="s">
        <v>272</v>
      </c>
      <c r="B17">
        <v>105</v>
      </c>
    </row>
    <row r="18" spans="1:2" x14ac:dyDescent="0.2">
      <c r="A18" t="s">
        <v>356</v>
      </c>
      <c r="B18">
        <v>128</v>
      </c>
    </row>
    <row r="19" spans="1:2" x14ac:dyDescent="0.2">
      <c r="A19" t="s">
        <v>266</v>
      </c>
      <c r="B19">
        <v>114</v>
      </c>
    </row>
    <row r="20" spans="1:2" x14ac:dyDescent="0.2">
      <c r="A20" t="s">
        <v>579</v>
      </c>
      <c r="B20">
        <v>88</v>
      </c>
    </row>
    <row r="21" spans="1:2" x14ac:dyDescent="0.2">
      <c r="A21" t="s">
        <v>202</v>
      </c>
      <c r="B21">
        <v>142</v>
      </c>
    </row>
    <row r="22" spans="1:2" x14ac:dyDescent="0.2">
      <c r="A22" t="s">
        <v>244</v>
      </c>
      <c r="B22">
        <v>84</v>
      </c>
    </row>
    <row r="23" spans="1:2" x14ac:dyDescent="0.2">
      <c r="A23" t="s">
        <v>573</v>
      </c>
      <c r="B23">
        <v>146</v>
      </c>
    </row>
    <row r="24" spans="1:2" x14ac:dyDescent="0.2">
      <c r="A24" t="s">
        <v>290</v>
      </c>
      <c r="B24">
        <v>129</v>
      </c>
    </row>
    <row r="25" spans="1:2" x14ac:dyDescent="0.2">
      <c r="A25" t="s">
        <v>350</v>
      </c>
      <c r="B25">
        <v>104</v>
      </c>
    </row>
    <row r="26" spans="1:2" x14ac:dyDescent="0.2">
      <c r="A26" t="s">
        <v>250</v>
      </c>
      <c r="B26">
        <v>126</v>
      </c>
    </row>
    <row r="27" spans="1:2" x14ac:dyDescent="0.2">
      <c r="A27" t="s">
        <v>264</v>
      </c>
      <c r="B27">
        <v>107</v>
      </c>
    </row>
    <row r="28" spans="1:2" x14ac:dyDescent="0.2">
      <c r="A28" t="s">
        <v>305</v>
      </c>
      <c r="B28">
        <v>89</v>
      </c>
    </row>
    <row r="29" spans="1:2" x14ac:dyDescent="0.2">
      <c r="A29" t="s">
        <v>254</v>
      </c>
      <c r="B29">
        <v>86</v>
      </c>
    </row>
    <row r="30" spans="1:2" x14ac:dyDescent="0.2">
      <c r="A30" t="s">
        <v>276</v>
      </c>
      <c r="B30">
        <v>106</v>
      </c>
    </row>
    <row r="31" spans="1:2" x14ac:dyDescent="0.2">
      <c r="A31" t="s">
        <v>240</v>
      </c>
      <c r="B31">
        <v>108</v>
      </c>
    </row>
    <row r="32" spans="1:2" x14ac:dyDescent="0.2">
      <c r="A32" t="s">
        <v>274</v>
      </c>
      <c r="B32">
        <v>110</v>
      </c>
    </row>
    <row r="33" spans="1:2" x14ac:dyDescent="0.2">
      <c r="A33" t="s">
        <v>278</v>
      </c>
      <c r="B33">
        <v>83</v>
      </c>
    </row>
    <row r="34" spans="1:2" x14ac:dyDescent="0.2">
      <c r="A34" t="s">
        <v>280</v>
      </c>
      <c r="B34">
        <v>103</v>
      </c>
    </row>
    <row r="35" spans="1:2" x14ac:dyDescent="0.2">
      <c r="A35" t="s">
        <v>342</v>
      </c>
      <c r="B35">
        <v>112</v>
      </c>
    </row>
    <row r="36" spans="1:2" x14ac:dyDescent="0.2">
      <c r="A36" t="s">
        <v>575</v>
      </c>
      <c r="B36">
        <v>130</v>
      </c>
    </row>
    <row r="37" spans="1:2" x14ac:dyDescent="0.2">
      <c r="A37" t="s">
        <v>543</v>
      </c>
      <c r="B37">
        <v>80</v>
      </c>
    </row>
    <row r="38" spans="1:2" x14ac:dyDescent="0.2">
      <c r="A38" t="s">
        <v>252</v>
      </c>
      <c r="B38">
        <v>62</v>
      </c>
    </row>
    <row r="39" spans="1:2" x14ac:dyDescent="0.2">
      <c r="A39" t="s">
        <v>321</v>
      </c>
      <c r="B39">
        <v>92</v>
      </c>
    </row>
    <row r="40" spans="1:2" x14ac:dyDescent="0.2">
      <c r="A40" t="s">
        <v>313</v>
      </c>
      <c r="B40">
        <v>71</v>
      </c>
    </row>
    <row r="41" spans="1:2" x14ac:dyDescent="0.2">
      <c r="A41" t="s">
        <v>333</v>
      </c>
      <c r="B41">
        <v>94</v>
      </c>
    </row>
    <row r="42" spans="1:2" x14ac:dyDescent="0.2">
      <c r="A42" t="s">
        <v>315</v>
      </c>
      <c r="B42">
        <v>68</v>
      </c>
    </row>
    <row r="43" spans="1:2" x14ac:dyDescent="0.2">
      <c r="A43" t="s">
        <v>295</v>
      </c>
      <c r="B43">
        <v>116</v>
      </c>
    </row>
    <row r="44" spans="1:2" x14ac:dyDescent="0.2">
      <c r="A44" t="s">
        <v>740</v>
      </c>
      <c r="B44">
        <v>57</v>
      </c>
    </row>
    <row r="45" spans="1:2" x14ac:dyDescent="0.2">
      <c r="A45" t="s">
        <v>391</v>
      </c>
      <c r="B45">
        <v>90</v>
      </c>
    </row>
    <row r="46" spans="1:2" x14ac:dyDescent="0.2">
      <c r="A46" t="s">
        <v>246</v>
      </c>
      <c r="B46">
        <v>59</v>
      </c>
    </row>
    <row r="47" spans="1:2" x14ac:dyDescent="0.2">
      <c r="A47" t="s">
        <v>288</v>
      </c>
      <c r="B47">
        <v>61</v>
      </c>
    </row>
    <row r="48" spans="1:2" x14ac:dyDescent="0.2">
      <c r="A48" t="s">
        <v>258</v>
      </c>
      <c r="B48">
        <v>66</v>
      </c>
    </row>
    <row r="49" spans="1:2" x14ac:dyDescent="0.2">
      <c r="A49" t="s">
        <v>393</v>
      </c>
      <c r="B49">
        <v>95</v>
      </c>
    </row>
    <row r="50" spans="1:2" x14ac:dyDescent="0.2">
      <c r="A50" t="s">
        <v>228</v>
      </c>
      <c r="B50" t="s">
        <v>129</v>
      </c>
    </row>
    <row r="51" spans="1:2" x14ac:dyDescent="0.2">
      <c r="A51" t="s">
        <v>242</v>
      </c>
      <c r="B51">
        <v>85</v>
      </c>
    </row>
    <row r="52" spans="1:2" x14ac:dyDescent="0.2">
      <c r="A52" t="s">
        <v>463</v>
      </c>
      <c r="B52" t="s">
        <v>129</v>
      </c>
    </row>
    <row r="53" spans="1:2" x14ac:dyDescent="0.2">
      <c r="A53" t="s">
        <v>767</v>
      </c>
      <c r="B53">
        <v>87</v>
      </c>
    </row>
    <row r="54" spans="1:2" x14ac:dyDescent="0.2">
      <c r="A54" t="s">
        <v>260</v>
      </c>
      <c r="B54">
        <v>65</v>
      </c>
    </row>
    <row r="55" spans="1:2" x14ac:dyDescent="0.2">
      <c r="A55" t="s">
        <v>294</v>
      </c>
      <c r="B55">
        <v>69</v>
      </c>
    </row>
    <row r="56" spans="1:2" x14ac:dyDescent="0.2">
      <c r="A56" t="s">
        <v>761</v>
      </c>
      <c r="B56">
        <v>93</v>
      </c>
    </row>
    <row r="57" spans="1:2" x14ac:dyDescent="0.2">
      <c r="A57" t="s">
        <v>358</v>
      </c>
      <c r="B57">
        <v>80</v>
      </c>
    </row>
    <row r="58" spans="1:2" x14ac:dyDescent="0.2">
      <c r="A58" t="s">
        <v>729</v>
      </c>
      <c r="B58">
        <v>63</v>
      </c>
    </row>
    <row r="59" spans="1:2" x14ac:dyDescent="0.2">
      <c r="A59" t="s">
        <v>645</v>
      </c>
      <c r="B59">
        <v>67</v>
      </c>
    </row>
    <row r="60" spans="1:2" x14ac:dyDescent="0.2">
      <c r="A60" t="s">
        <v>309</v>
      </c>
      <c r="B60">
        <v>64</v>
      </c>
    </row>
    <row r="61" spans="1:2" x14ac:dyDescent="0.2">
      <c r="A61" t="s">
        <v>710</v>
      </c>
      <c r="B61" t="s">
        <v>129</v>
      </c>
    </row>
    <row r="62" spans="1:2" x14ac:dyDescent="0.2">
      <c r="A62" t="s">
        <v>535</v>
      </c>
      <c r="B62" t="s">
        <v>129</v>
      </c>
    </row>
    <row r="63" spans="1:2" x14ac:dyDescent="0.2">
      <c r="A63" t="s">
        <v>303</v>
      </c>
      <c r="B63">
        <v>41</v>
      </c>
    </row>
    <row r="64" spans="1:2" x14ac:dyDescent="0.2">
      <c r="A64" t="s">
        <v>537</v>
      </c>
      <c r="B64" t="s">
        <v>129</v>
      </c>
    </row>
    <row r="65" spans="1:2" x14ac:dyDescent="0.2">
      <c r="A65" t="s">
        <v>630</v>
      </c>
      <c r="B65">
        <v>44</v>
      </c>
    </row>
    <row r="66" spans="1:2" x14ac:dyDescent="0.2">
      <c r="A66" t="s">
        <v>755</v>
      </c>
      <c r="B66" t="s">
        <v>129</v>
      </c>
    </row>
    <row r="67" spans="1:2" x14ac:dyDescent="0.2">
      <c r="A67" t="s">
        <v>307</v>
      </c>
      <c r="B67">
        <v>43</v>
      </c>
    </row>
    <row r="68" spans="1:2" x14ac:dyDescent="0.2">
      <c r="A68" t="s">
        <v>479</v>
      </c>
      <c r="B68">
        <v>72</v>
      </c>
    </row>
    <row r="69" spans="1:2" x14ac:dyDescent="0.2">
      <c r="A69" t="s">
        <v>768</v>
      </c>
      <c r="B69">
        <v>25</v>
      </c>
    </row>
    <row r="70" spans="1:2" x14ac:dyDescent="0.2">
      <c r="A70" t="s">
        <v>441</v>
      </c>
      <c r="B70">
        <v>48</v>
      </c>
    </row>
    <row r="71" spans="1:2" x14ac:dyDescent="0.2">
      <c r="A71" t="s">
        <v>256</v>
      </c>
      <c r="B71">
        <v>42</v>
      </c>
    </row>
    <row r="72" spans="1:2" x14ac:dyDescent="0.2">
      <c r="A72" t="s">
        <v>297</v>
      </c>
      <c r="B72">
        <v>46</v>
      </c>
    </row>
    <row r="73" spans="1:2" x14ac:dyDescent="0.2">
      <c r="A73" t="s">
        <v>336</v>
      </c>
      <c r="B73">
        <v>36</v>
      </c>
    </row>
    <row r="74" spans="1:2" x14ac:dyDescent="0.2">
      <c r="A74" t="s">
        <v>268</v>
      </c>
      <c r="B74">
        <v>25</v>
      </c>
    </row>
    <row r="75" spans="1:2" x14ac:dyDescent="0.2">
      <c r="A75" t="s">
        <v>498</v>
      </c>
      <c r="B75">
        <v>25</v>
      </c>
    </row>
    <row r="76" spans="1:2" x14ac:dyDescent="0.2">
      <c r="A76" t="s">
        <v>382</v>
      </c>
      <c r="B76" t="s">
        <v>129</v>
      </c>
    </row>
    <row r="77" spans="1:2" x14ac:dyDescent="0.2">
      <c r="A77" t="s">
        <v>760</v>
      </c>
      <c r="B77">
        <v>49</v>
      </c>
    </row>
    <row r="78" spans="1:2" x14ac:dyDescent="0.2">
      <c r="A78" t="s">
        <v>232</v>
      </c>
      <c r="B78" t="s">
        <v>129</v>
      </c>
    </row>
    <row r="79" spans="1:2" x14ac:dyDescent="0.2">
      <c r="A79" t="s">
        <v>411</v>
      </c>
      <c r="B79">
        <v>47</v>
      </c>
    </row>
    <row r="80" spans="1:2" x14ac:dyDescent="0.2">
      <c r="A80" t="s">
        <v>646</v>
      </c>
      <c r="B80">
        <v>25</v>
      </c>
    </row>
    <row r="81" spans="1:2" x14ac:dyDescent="0.2">
      <c r="A81" t="s">
        <v>751</v>
      </c>
      <c r="B81" t="s">
        <v>129</v>
      </c>
    </row>
    <row r="82" spans="1:2" x14ac:dyDescent="0.2">
      <c r="A82" t="s">
        <v>766</v>
      </c>
      <c r="B82">
        <v>37</v>
      </c>
    </row>
    <row r="83" spans="1:2" x14ac:dyDescent="0.2">
      <c r="A83" t="s">
        <v>433</v>
      </c>
      <c r="B83">
        <v>91</v>
      </c>
    </row>
    <row r="84" spans="1:2" x14ac:dyDescent="0.2">
      <c r="A84" t="s">
        <v>648</v>
      </c>
      <c r="B84">
        <v>25</v>
      </c>
    </row>
    <row r="85" spans="1:2" x14ac:dyDescent="0.2">
      <c r="A85" t="s">
        <v>457</v>
      </c>
      <c r="B85" t="s">
        <v>129</v>
      </c>
    </row>
    <row r="86" spans="1:2" x14ac:dyDescent="0.2">
      <c r="A86" t="s">
        <v>726</v>
      </c>
      <c r="B86" t="s">
        <v>129</v>
      </c>
    </row>
    <row r="87" spans="1:2" x14ac:dyDescent="0.2">
      <c r="A87" t="s">
        <v>583</v>
      </c>
      <c r="B87" t="s">
        <v>129</v>
      </c>
    </row>
    <row r="88" spans="1:2" x14ac:dyDescent="0.2">
      <c r="A88" t="s">
        <v>431</v>
      </c>
      <c r="B88" t="s">
        <v>129</v>
      </c>
    </row>
    <row r="89" spans="1:2" x14ac:dyDescent="0.2">
      <c r="A89" t="s">
        <v>500</v>
      </c>
      <c r="B89">
        <v>70</v>
      </c>
    </row>
    <row r="90" spans="1:2" x14ac:dyDescent="0.2">
      <c r="A90" t="s">
        <v>340</v>
      </c>
      <c r="B90" t="s">
        <v>129</v>
      </c>
    </row>
    <row r="91" spans="1:2" x14ac:dyDescent="0.2">
      <c r="A91" t="s">
        <v>656</v>
      </c>
      <c r="B91">
        <v>25</v>
      </c>
    </row>
    <row r="92" spans="1:2" x14ac:dyDescent="0.2">
      <c r="A92" t="s">
        <v>327</v>
      </c>
      <c r="B92">
        <v>25</v>
      </c>
    </row>
    <row r="93" spans="1:2" x14ac:dyDescent="0.2">
      <c r="A93" t="s">
        <v>765</v>
      </c>
      <c r="B93" t="s">
        <v>129</v>
      </c>
    </row>
    <row r="94" spans="1:2" x14ac:dyDescent="0.2">
      <c r="A94" t="s">
        <v>389</v>
      </c>
      <c r="B94">
        <v>25</v>
      </c>
    </row>
    <row r="95" spans="1:2" x14ac:dyDescent="0.2">
      <c r="A95" t="s">
        <v>773</v>
      </c>
      <c r="B95">
        <v>45</v>
      </c>
    </row>
    <row r="96" spans="1:2" x14ac:dyDescent="0.2">
      <c r="A96" t="s">
        <v>489</v>
      </c>
      <c r="B96">
        <v>57</v>
      </c>
    </row>
    <row r="97" spans="1:2" x14ac:dyDescent="0.2">
      <c r="A97" t="s">
        <v>459</v>
      </c>
      <c r="B97">
        <v>34</v>
      </c>
    </row>
    <row r="98" spans="1:2" x14ac:dyDescent="0.2">
      <c r="A98" t="s">
        <v>759</v>
      </c>
      <c r="B98" t="s">
        <v>129</v>
      </c>
    </row>
    <row r="99" spans="1:2" x14ac:dyDescent="0.2">
      <c r="A99" t="s">
        <v>317</v>
      </c>
      <c r="B99">
        <v>40</v>
      </c>
    </row>
    <row r="100" spans="1:2" x14ac:dyDescent="0.2">
      <c r="A100" t="s">
        <v>706</v>
      </c>
      <c r="B100" t="s">
        <v>129</v>
      </c>
    </row>
    <row r="101" spans="1:2" x14ac:dyDescent="0.2">
      <c r="A101" t="s">
        <v>282</v>
      </c>
      <c r="B101" t="s">
        <v>129</v>
      </c>
    </row>
    <row r="102" spans="1:2" x14ac:dyDescent="0.2">
      <c r="A102" t="s">
        <v>374</v>
      </c>
      <c r="B102" t="s">
        <v>129</v>
      </c>
    </row>
    <row r="103" spans="1:2" x14ac:dyDescent="0.2">
      <c r="A103" t="s">
        <v>649</v>
      </c>
      <c r="B103">
        <v>39</v>
      </c>
    </row>
    <row r="104" spans="1:2" x14ac:dyDescent="0.2">
      <c r="A104" t="s">
        <v>372</v>
      </c>
      <c r="B104">
        <v>60</v>
      </c>
    </row>
    <row r="105" spans="1:2" x14ac:dyDescent="0.2">
      <c r="A105" t="s">
        <v>435</v>
      </c>
      <c r="B105">
        <v>25</v>
      </c>
    </row>
    <row r="106" spans="1:2" x14ac:dyDescent="0.2">
      <c r="A106" t="s">
        <v>366</v>
      </c>
      <c r="B106">
        <v>25</v>
      </c>
    </row>
    <row r="107" spans="1:2" x14ac:dyDescent="0.2">
      <c r="A107" t="s">
        <v>770</v>
      </c>
      <c r="B107">
        <v>82</v>
      </c>
    </row>
    <row r="108" spans="1:2" x14ac:dyDescent="0.2">
      <c r="A108" t="s">
        <v>639</v>
      </c>
      <c r="B108">
        <v>25</v>
      </c>
    </row>
    <row r="109" spans="1:2" x14ac:dyDescent="0.2">
      <c r="A109" t="s">
        <v>744</v>
      </c>
      <c r="B109">
        <v>38</v>
      </c>
    </row>
    <row r="110" spans="1:2" x14ac:dyDescent="0.2">
      <c r="A110" t="s">
        <v>647</v>
      </c>
      <c r="B110">
        <v>25</v>
      </c>
    </row>
    <row r="111" spans="1:2" x14ac:dyDescent="0.2">
      <c r="A111" t="s">
        <v>439</v>
      </c>
      <c r="B111">
        <v>35</v>
      </c>
    </row>
    <row r="112" spans="1:2" x14ac:dyDescent="0.2">
      <c r="A112" t="s">
        <v>734</v>
      </c>
      <c r="B112">
        <v>25</v>
      </c>
    </row>
    <row r="113" spans="1:2" x14ac:dyDescent="0.2">
      <c r="A113" t="s">
        <v>634</v>
      </c>
      <c r="B113" t="s">
        <v>129</v>
      </c>
    </row>
    <row r="114" spans="1:2" x14ac:dyDescent="0.2">
      <c r="A114" t="s">
        <v>362</v>
      </c>
      <c r="B114" t="s">
        <v>129</v>
      </c>
    </row>
    <row r="115" spans="1:2" x14ac:dyDescent="0.2">
      <c r="A115" t="s">
        <v>655</v>
      </c>
      <c r="B115" t="s">
        <v>129</v>
      </c>
    </row>
    <row r="116" spans="1:2" x14ac:dyDescent="0.2">
      <c r="A116" t="s">
        <v>727</v>
      </c>
      <c r="B116" t="s">
        <v>129</v>
      </c>
    </row>
    <row r="117" spans="1:2" x14ac:dyDescent="0.2">
      <c r="A117" t="s">
        <v>292</v>
      </c>
      <c r="B117" t="s">
        <v>129</v>
      </c>
    </row>
    <row r="118" spans="1:2" x14ac:dyDescent="0.2">
      <c r="A118" t="s">
        <v>772</v>
      </c>
      <c r="B118" t="s">
        <v>129</v>
      </c>
    </row>
    <row r="119" spans="1:2" x14ac:dyDescent="0.2">
      <c r="A119" t="s">
        <v>301</v>
      </c>
      <c r="B119" t="s">
        <v>129</v>
      </c>
    </row>
    <row r="120" spans="1:2" x14ac:dyDescent="0.2">
      <c r="A120" t="s">
        <v>719</v>
      </c>
      <c r="B120" t="s">
        <v>129</v>
      </c>
    </row>
    <row r="121" spans="1:2" x14ac:dyDescent="0.2">
      <c r="A121" t="s">
        <v>757</v>
      </c>
      <c r="B121">
        <v>18</v>
      </c>
    </row>
    <row r="122" spans="1:2" x14ac:dyDescent="0.2">
      <c r="A122" t="s">
        <v>654</v>
      </c>
      <c r="B122" t="s">
        <v>129</v>
      </c>
    </row>
    <row r="123" spans="1:2" x14ac:dyDescent="0.2">
      <c r="A123" t="s">
        <v>776</v>
      </c>
      <c r="B123" t="s">
        <v>129</v>
      </c>
    </row>
    <row r="124" spans="1:2" x14ac:dyDescent="0.2">
      <c r="A124" t="s">
        <v>417</v>
      </c>
      <c r="B124" t="s">
        <v>129</v>
      </c>
    </row>
    <row r="125" spans="1:2" x14ac:dyDescent="0.2">
      <c r="A125" t="s">
        <v>455</v>
      </c>
      <c r="B125" t="s">
        <v>129</v>
      </c>
    </row>
    <row r="126" spans="1:2" x14ac:dyDescent="0.2">
      <c r="A126" t="s">
        <v>376</v>
      </c>
      <c r="B126" t="s">
        <v>129</v>
      </c>
    </row>
    <row r="127" spans="1:2" x14ac:dyDescent="0.2">
      <c r="A127" t="s">
        <v>752</v>
      </c>
      <c r="B127" t="s">
        <v>129</v>
      </c>
    </row>
    <row r="128" spans="1:2" x14ac:dyDescent="0.2">
      <c r="A128" t="s">
        <v>764</v>
      </c>
      <c r="B128" t="s">
        <v>129</v>
      </c>
    </row>
    <row r="129" spans="1:2" x14ac:dyDescent="0.2">
      <c r="A129" t="s">
        <v>453</v>
      </c>
      <c r="B129" t="s">
        <v>129</v>
      </c>
    </row>
    <row r="130" spans="1:2" x14ac:dyDescent="0.2">
      <c r="A130" t="s">
        <v>370</v>
      </c>
      <c r="B130" t="s">
        <v>129</v>
      </c>
    </row>
    <row r="131" spans="1:2" x14ac:dyDescent="0.2">
      <c r="A131" t="s">
        <v>644</v>
      </c>
      <c r="B131" t="s">
        <v>129</v>
      </c>
    </row>
    <row r="132" spans="1:2" x14ac:dyDescent="0.2">
      <c r="A132" t="s">
        <v>405</v>
      </c>
      <c r="B132" t="s">
        <v>129</v>
      </c>
    </row>
    <row r="133" spans="1:2" x14ac:dyDescent="0.2">
      <c r="A133" t="s">
        <v>763</v>
      </c>
      <c r="B133" t="s">
        <v>129</v>
      </c>
    </row>
    <row r="134" spans="1:2" x14ac:dyDescent="0.2">
      <c r="A134" t="s">
        <v>407</v>
      </c>
      <c r="B134" t="s">
        <v>129</v>
      </c>
    </row>
    <row r="135" spans="1:2" x14ac:dyDescent="0.2">
      <c r="A135" t="s">
        <v>331</v>
      </c>
      <c r="B135" t="s">
        <v>129</v>
      </c>
    </row>
    <row r="136" spans="1:2" x14ac:dyDescent="0.2">
      <c r="A136" t="s">
        <v>628</v>
      </c>
      <c r="B136" t="s">
        <v>129</v>
      </c>
    </row>
    <row r="137" spans="1:2" x14ac:dyDescent="0.2">
      <c r="A137" t="s">
        <v>750</v>
      </c>
      <c r="B137" t="s">
        <v>129</v>
      </c>
    </row>
    <row r="138" spans="1:2" x14ac:dyDescent="0.2">
      <c r="A138" t="s">
        <v>728</v>
      </c>
      <c r="B138" t="s">
        <v>129</v>
      </c>
    </row>
    <row r="139" spans="1:2" x14ac:dyDescent="0.2">
      <c r="A139" t="s">
        <v>284</v>
      </c>
      <c r="B139" t="s">
        <v>129</v>
      </c>
    </row>
    <row r="140" spans="1:2" x14ac:dyDescent="0.2">
      <c r="A140" t="s">
        <v>637</v>
      </c>
      <c r="B140" t="s">
        <v>129</v>
      </c>
    </row>
    <row r="141" spans="1:2" x14ac:dyDescent="0.2">
      <c r="A141" t="s">
        <v>429</v>
      </c>
      <c r="B141" t="s">
        <v>129</v>
      </c>
    </row>
    <row r="142" spans="1:2" x14ac:dyDescent="0.2">
      <c r="A142" t="s">
        <v>771</v>
      </c>
      <c r="B142" t="s">
        <v>129</v>
      </c>
    </row>
    <row r="143" spans="1:2" x14ac:dyDescent="0.2">
      <c r="A143" t="s">
        <v>325</v>
      </c>
      <c r="B143" t="s">
        <v>129</v>
      </c>
    </row>
    <row r="144" spans="1:2" x14ac:dyDescent="0.2">
      <c r="A144" t="s">
        <v>360</v>
      </c>
      <c r="B144" t="s">
        <v>129</v>
      </c>
    </row>
    <row r="145" spans="1:2" x14ac:dyDescent="0.2">
      <c r="A145" t="s">
        <v>748</v>
      </c>
      <c r="B145" t="s">
        <v>129</v>
      </c>
    </row>
    <row r="146" spans="1:2" x14ac:dyDescent="0.2">
      <c r="A146" t="s">
        <v>749</v>
      </c>
      <c r="B146" t="s">
        <v>129</v>
      </c>
    </row>
    <row r="147" spans="1:2" x14ac:dyDescent="0.2">
      <c r="A147" t="s">
        <v>775</v>
      </c>
      <c r="B147">
        <v>25</v>
      </c>
    </row>
    <row r="148" spans="1:2" x14ac:dyDescent="0.2">
      <c r="A148" t="s">
        <v>523</v>
      </c>
      <c r="B148">
        <v>18</v>
      </c>
    </row>
    <row r="149" spans="1:2" x14ac:dyDescent="0.2">
      <c r="A149" t="s">
        <v>506</v>
      </c>
      <c r="B149">
        <v>18</v>
      </c>
    </row>
    <row r="150" spans="1:2" x14ac:dyDescent="0.2">
      <c r="A150" t="s">
        <v>777</v>
      </c>
      <c r="B150">
        <v>18</v>
      </c>
    </row>
    <row r="151" spans="1:2" x14ac:dyDescent="0.2">
      <c r="A151" t="s">
        <v>388</v>
      </c>
      <c r="B151" t="s">
        <v>129</v>
      </c>
    </row>
    <row r="152" spans="1:2" x14ac:dyDescent="0.2">
      <c r="A152" t="s">
        <v>329</v>
      </c>
      <c r="B152" t="s">
        <v>129</v>
      </c>
    </row>
    <row r="153" spans="1:2" x14ac:dyDescent="0.2">
      <c r="A153" t="s">
        <v>743</v>
      </c>
      <c r="B153" t="s">
        <v>129</v>
      </c>
    </row>
    <row r="154" spans="1:2" x14ac:dyDescent="0.2">
      <c r="A154" t="s">
        <v>742</v>
      </c>
      <c r="B154" t="s">
        <v>129</v>
      </c>
    </row>
    <row r="155" spans="1:2" x14ac:dyDescent="0.2">
      <c r="A155" t="s">
        <v>745</v>
      </c>
      <c r="B155" t="s">
        <v>129</v>
      </c>
    </row>
    <row r="156" spans="1:2" x14ac:dyDescent="0.2">
      <c r="A156" t="s">
        <v>338</v>
      </c>
      <c r="B156" t="s">
        <v>129</v>
      </c>
    </row>
    <row r="157" spans="1:2" x14ac:dyDescent="0.2">
      <c r="A157" t="s">
        <v>731</v>
      </c>
      <c r="B157" t="s">
        <v>129</v>
      </c>
    </row>
    <row r="158" spans="1:2" x14ac:dyDescent="0.2">
      <c r="A158" t="s">
        <v>354</v>
      </c>
      <c r="B158" t="s">
        <v>129</v>
      </c>
    </row>
    <row r="159" spans="1:2" x14ac:dyDescent="0.2">
      <c r="A159" t="s">
        <v>443</v>
      </c>
      <c r="B159" t="s">
        <v>129</v>
      </c>
    </row>
    <row r="160" spans="1:2" x14ac:dyDescent="0.2">
      <c r="A160" t="s">
        <v>397</v>
      </c>
      <c r="B160" t="s">
        <v>129</v>
      </c>
    </row>
    <row r="161" spans="1:2" x14ac:dyDescent="0.2">
      <c r="A161" t="s">
        <v>733</v>
      </c>
      <c r="B161" t="s">
        <v>129</v>
      </c>
    </row>
    <row r="162" spans="1:2" x14ac:dyDescent="0.2">
      <c r="A162" t="s">
        <v>508</v>
      </c>
      <c r="B162" t="s">
        <v>129</v>
      </c>
    </row>
    <row r="163" spans="1:2" x14ac:dyDescent="0.2">
      <c r="A163" t="s">
        <v>533</v>
      </c>
      <c r="B163" t="s">
        <v>129</v>
      </c>
    </row>
    <row r="164" spans="1:2" x14ac:dyDescent="0.2">
      <c r="A164" t="s">
        <v>739</v>
      </c>
      <c r="B164" t="s">
        <v>129</v>
      </c>
    </row>
    <row r="165" spans="1:2" x14ac:dyDescent="0.2">
      <c r="A165" t="s">
        <v>736</v>
      </c>
      <c r="B165" t="s">
        <v>129</v>
      </c>
    </row>
    <row r="166" spans="1:2" x14ac:dyDescent="0.2">
      <c r="A166" t="s">
        <v>541</v>
      </c>
      <c r="B166" t="s">
        <v>129</v>
      </c>
    </row>
    <row r="167" spans="1:2" x14ac:dyDescent="0.2">
      <c r="A167" t="s">
        <v>737</v>
      </c>
      <c r="B167" t="s">
        <v>129</v>
      </c>
    </row>
    <row r="168" spans="1:2" x14ac:dyDescent="0.2">
      <c r="A168" t="s">
        <v>437</v>
      </c>
      <c r="B168" t="s">
        <v>129</v>
      </c>
    </row>
    <row r="169" spans="1:2" x14ac:dyDescent="0.2">
      <c r="A169" t="s">
        <v>529</v>
      </c>
      <c r="B169" t="s">
        <v>129</v>
      </c>
    </row>
    <row r="170" spans="1:2" x14ac:dyDescent="0.2">
      <c r="A170" t="s">
        <v>445</v>
      </c>
      <c r="B170" t="s">
        <v>129</v>
      </c>
    </row>
    <row r="171" spans="1:2" x14ac:dyDescent="0.2">
      <c r="A171" t="s">
        <v>386</v>
      </c>
      <c r="B171" t="s">
        <v>129</v>
      </c>
    </row>
    <row r="172" spans="1:2" x14ac:dyDescent="0.2">
      <c r="A172" t="s">
        <v>730</v>
      </c>
      <c r="B172" t="s">
        <v>129</v>
      </c>
    </row>
    <row r="173" spans="1:2" x14ac:dyDescent="0.2">
      <c r="A173" t="s">
        <v>732</v>
      </c>
      <c r="B173" t="s">
        <v>129</v>
      </c>
    </row>
    <row r="174" spans="1:2" x14ac:dyDescent="0.2">
      <c r="A174" t="s">
        <v>425</v>
      </c>
      <c r="B174" t="s">
        <v>129</v>
      </c>
    </row>
    <row r="175" spans="1:2" x14ac:dyDescent="0.2">
      <c r="A175" t="s">
        <v>248</v>
      </c>
      <c r="B175" t="s">
        <v>129</v>
      </c>
    </row>
    <row r="176" spans="1:2" x14ac:dyDescent="0.2">
      <c r="A176" t="s">
        <v>549</v>
      </c>
      <c r="B176" t="s">
        <v>129</v>
      </c>
    </row>
    <row r="177" spans="1:2" x14ac:dyDescent="0.2">
      <c r="A177" t="s">
        <v>451</v>
      </c>
      <c r="B177" t="s">
        <v>129</v>
      </c>
    </row>
    <row r="178" spans="1:2" x14ac:dyDescent="0.2">
      <c r="A178" t="s">
        <v>473</v>
      </c>
      <c r="B178" t="s">
        <v>129</v>
      </c>
    </row>
    <row r="179" spans="1:2" x14ac:dyDescent="0.2">
      <c r="A179" t="s">
        <v>711</v>
      </c>
      <c r="B179" t="s">
        <v>129</v>
      </c>
    </row>
    <row r="180" spans="1:2" x14ac:dyDescent="0.2">
      <c r="A180" t="s">
        <v>708</v>
      </c>
      <c r="B180" t="s">
        <v>129</v>
      </c>
    </row>
    <row r="181" spans="1:2" x14ac:dyDescent="0.2">
      <c r="A181" t="s">
        <v>555</v>
      </c>
      <c r="B181" t="s">
        <v>129</v>
      </c>
    </row>
    <row r="182" spans="1:2" x14ac:dyDescent="0.2">
      <c r="A182" t="s">
        <v>633</v>
      </c>
      <c r="B182" t="s">
        <v>129</v>
      </c>
    </row>
    <row r="183" spans="1:2" x14ac:dyDescent="0.2">
      <c r="A183" t="s">
        <v>409</v>
      </c>
      <c r="B183" t="s">
        <v>129</v>
      </c>
    </row>
    <row r="184" spans="1:2" x14ac:dyDescent="0.2">
      <c r="A184" t="s">
        <v>714</v>
      </c>
      <c r="B184" t="s">
        <v>129</v>
      </c>
    </row>
    <row r="185" spans="1:2" x14ac:dyDescent="0.2">
      <c r="A185" t="s">
        <v>713</v>
      </c>
      <c r="B185" t="s">
        <v>129</v>
      </c>
    </row>
    <row r="186" spans="1:2" x14ac:dyDescent="0.2">
      <c r="A186" t="s">
        <v>378</v>
      </c>
      <c r="B186" t="s">
        <v>129</v>
      </c>
    </row>
    <row r="187" spans="1:2" x14ac:dyDescent="0.2">
      <c r="A187" t="s">
        <v>720</v>
      </c>
      <c r="B187" t="s">
        <v>129</v>
      </c>
    </row>
    <row r="188" spans="1:2" x14ac:dyDescent="0.2">
      <c r="A188" t="s">
        <v>419</v>
      </c>
      <c r="B188" t="s">
        <v>129</v>
      </c>
    </row>
    <row r="189" spans="1:2" x14ac:dyDescent="0.2">
      <c r="A189" t="s">
        <v>469</v>
      </c>
      <c r="B189" t="s">
        <v>129</v>
      </c>
    </row>
    <row r="190" spans="1:2" x14ac:dyDescent="0.2">
      <c r="A190" t="s">
        <v>423</v>
      </c>
      <c r="B190" t="s">
        <v>129</v>
      </c>
    </row>
    <row r="191" spans="1:2" x14ac:dyDescent="0.2">
      <c r="A191" t="s">
        <v>722</v>
      </c>
      <c r="B191" t="s">
        <v>129</v>
      </c>
    </row>
    <row r="192" spans="1:2" x14ac:dyDescent="0.2">
      <c r="A192" t="s">
        <v>475</v>
      </c>
      <c r="B192" t="s">
        <v>129</v>
      </c>
    </row>
    <row r="193" spans="1:2" x14ac:dyDescent="0.2">
      <c r="A193" t="s">
        <v>707</v>
      </c>
      <c r="B193" t="s">
        <v>129</v>
      </c>
    </row>
    <row r="194" spans="1:2" x14ac:dyDescent="0.2">
      <c r="A194" t="s">
        <v>218</v>
      </c>
      <c r="B194" t="s">
        <v>129</v>
      </c>
    </row>
    <row r="195" spans="1:2" x14ac:dyDescent="0.2">
      <c r="A195" t="s">
        <v>563</v>
      </c>
      <c r="B195" t="s">
        <v>129</v>
      </c>
    </row>
    <row r="196" spans="1:2" x14ac:dyDescent="0.2">
      <c r="A196" t="s">
        <v>551</v>
      </c>
      <c r="B196" t="s">
        <v>129</v>
      </c>
    </row>
    <row r="197" spans="1:2" x14ac:dyDescent="0.2">
      <c r="A197" t="s">
        <v>650</v>
      </c>
      <c r="B197" t="s">
        <v>129</v>
      </c>
    </row>
    <row r="198" spans="1:2" x14ac:dyDescent="0.2">
      <c r="A198" t="s">
        <v>561</v>
      </c>
      <c r="B198" t="s">
        <v>129</v>
      </c>
    </row>
    <row r="199" spans="1:2" x14ac:dyDescent="0.2">
      <c r="A199" t="s">
        <v>709</v>
      </c>
      <c r="B199" t="s">
        <v>129</v>
      </c>
    </row>
    <row r="200" spans="1:2" x14ac:dyDescent="0.2">
      <c r="A200" t="s">
        <v>712</v>
      </c>
      <c r="B200" t="s">
        <v>129</v>
      </c>
    </row>
    <row r="201" spans="1:2" x14ac:dyDescent="0.2">
      <c r="A201" t="s">
        <v>569</v>
      </c>
      <c r="B201" t="s">
        <v>129</v>
      </c>
    </row>
    <row r="202" spans="1:2" x14ac:dyDescent="0.2">
      <c r="A202" t="s">
        <v>567</v>
      </c>
      <c r="B202" t="s">
        <v>129</v>
      </c>
    </row>
    <row r="203" spans="1:2" x14ac:dyDescent="0.2">
      <c r="A203" t="s">
        <v>716</v>
      </c>
      <c r="B203" t="s">
        <v>129</v>
      </c>
    </row>
    <row r="204" spans="1:2" x14ac:dyDescent="0.2">
      <c r="A204" t="s">
        <v>715</v>
      </c>
      <c r="B204" t="s">
        <v>129</v>
      </c>
    </row>
    <row r="205" spans="1:2" x14ac:dyDescent="0.2">
      <c r="A205" t="s">
        <v>547</v>
      </c>
      <c r="B205" t="s">
        <v>129</v>
      </c>
    </row>
    <row r="206" spans="1:2" x14ac:dyDescent="0.2">
      <c r="A206" t="s">
        <v>210</v>
      </c>
      <c r="B206" t="s">
        <v>129</v>
      </c>
    </row>
    <row r="207" spans="1:2" x14ac:dyDescent="0.2">
      <c r="A207" t="s">
        <v>323</v>
      </c>
      <c r="B207" t="s">
        <v>129</v>
      </c>
    </row>
    <row r="208" spans="1:2" x14ac:dyDescent="0.2">
      <c r="A208" t="s">
        <v>286</v>
      </c>
      <c r="B208" t="s">
        <v>129</v>
      </c>
    </row>
    <row r="209" spans="1:2" x14ac:dyDescent="0.2">
      <c r="A209" t="s">
        <v>525</v>
      </c>
      <c r="B209" t="s">
        <v>129</v>
      </c>
    </row>
    <row r="210" spans="1:2" x14ac:dyDescent="0.2">
      <c r="A210" t="s">
        <v>352</v>
      </c>
      <c r="B210" t="s">
        <v>129</v>
      </c>
    </row>
    <row r="211" spans="1:2" x14ac:dyDescent="0.2">
      <c r="A211" t="s">
        <v>364</v>
      </c>
      <c r="B211" t="s">
        <v>129</v>
      </c>
    </row>
    <row r="212" spans="1:2" x14ac:dyDescent="0.2">
      <c r="A212" t="s">
        <v>262</v>
      </c>
      <c r="B212" t="s">
        <v>129</v>
      </c>
    </row>
    <row r="213" spans="1:2" x14ac:dyDescent="0.2">
      <c r="A213" t="s">
        <v>510</v>
      </c>
      <c r="B213" t="s">
        <v>129</v>
      </c>
    </row>
    <row r="214" spans="1:2" x14ac:dyDescent="0.2">
      <c r="A214" t="s">
        <v>368</v>
      </c>
      <c r="B214" t="s">
        <v>129</v>
      </c>
    </row>
    <row r="215" spans="1:2" x14ac:dyDescent="0.2">
      <c r="A215" t="s">
        <v>319</v>
      </c>
      <c r="B215" t="s">
        <v>129</v>
      </c>
    </row>
    <row r="216" spans="1:2" x14ac:dyDescent="0.2">
      <c r="A216" t="s">
        <v>200</v>
      </c>
      <c r="B216" t="s">
        <v>129</v>
      </c>
    </row>
    <row r="217" spans="1:2" x14ac:dyDescent="0.2">
      <c r="A217" t="s">
        <v>461</v>
      </c>
      <c r="B217" t="s">
        <v>129</v>
      </c>
    </row>
    <row r="218" spans="1:2" x14ac:dyDescent="0.2">
      <c r="A218" t="s">
        <v>521</v>
      </c>
      <c r="B218" t="s">
        <v>129</v>
      </c>
    </row>
    <row r="219" spans="1:2" x14ac:dyDescent="0.2">
      <c r="A219" t="s">
        <v>635</v>
      </c>
      <c r="B219" t="s">
        <v>129</v>
      </c>
    </row>
    <row r="220" spans="1:2" x14ac:dyDescent="0.2">
      <c r="A220" t="s">
        <v>636</v>
      </c>
      <c r="B220" t="s">
        <v>129</v>
      </c>
    </row>
    <row r="221" spans="1:2" x14ac:dyDescent="0.2">
      <c r="A221" t="s">
        <v>344</v>
      </c>
      <c r="B221" t="s">
        <v>129</v>
      </c>
    </row>
    <row r="222" spans="1:2" x14ac:dyDescent="0.2">
      <c r="A222" t="s">
        <v>380</v>
      </c>
      <c r="B222" t="s">
        <v>129</v>
      </c>
    </row>
    <row r="223" spans="1:2" x14ac:dyDescent="0.2">
      <c r="A223" t="s">
        <v>638</v>
      </c>
      <c r="B223" t="s">
        <v>129</v>
      </c>
    </row>
    <row r="224" spans="1:2" x14ac:dyDescent="0.2">
      <c r="A224" t="s">
        <v>401</v>
      </c>
      <c r="B224" t="s">
        <v>129</v>
      </c>
    </row>
    <row r="225" spans="1:2" x14ac:dyDescent="0.2">
      <c r="A225" t="s">
        <v>545</v>
      </c>
      <c r="B225" t="s">
        <v>129</v>
      </c>
    </row>
    <row r="226" spans="1:2" x14ac:dyDescent="0.2">
      <c r="A226" t="s">
        <v>447</v>
      </c>
      <c r="B226" t="s">
        <v>129</v>
      </c>
    </row>
    <row r="227" spans="1:2" x14ac:dyDescent="0.2">
      <c r="A227" t="s">
        <v>485</v>
      </c>
      <c r="B227" t="s">
        <v>129</v>
      </c>
    </row>
    <row r="228" spans="1:2" x14ac:dyDescent="0.2">
      <c r="A228" t="s">
        <v>483</v>
      </c>
      <c r="B228" t="s">
        <v>129</v>
      </c>
    </row>
    <row r="229" spans="1:2" x14ac:dyDescent="0.2">
      <c r="A229" t="s">
        <v>496</v>
      </c>
      <c r="B229" t="s">
        <v>129</v>
      </c>
    </row>
    <row r="230" spans="1:2" x14ac:dyDescent="0.2">
      <c r="A230" t="s">
        <v>299</v>
      </c>
      <c r="B230" t="s">
        <v>129</v>
      </c>
    </row>
    <row r="231" spans="1:2" x14ac:dyDescent="0.2">
      <c r="A231" t="s">
        <v>494</v>
      </c>
      <c r="B231" t="s">
        <v>129</v>
      </c>
    </row>
    <row r="232" spans="1:2" x14ac:dyDescent="0.2">
      <c r="A232" t="s">
        <v>403</v>
      </c>
      <c r="B232" t="s">
        <v>129</v>
      </c>
    </row>
    <row r="233" spans="1:2" x14ac:dyDescent="0.2">
      <c r="A233" t="s">
        <v>717</v>
      </c>
      <c r="B233" t="s">
        <v>129</v>
      </c>
    </row>
    <row r="234" spans="1:2" x14ac:dyDescent="0.2">
      <c r="A234" t="s">
        <v>553</v>
      </c>
      <c r="B234" t="s">
        <v>129</v>
      </c>
    </row>
    <row r="235" spans="1:2" x14ac:dyDescent="0.2">
      <c r="A235" t="s">
        <v>236</v>
      </c>
      <c r="B235" t="s">
        <v>129</v>
      </c>
    </row>
    <row r="236" spans="1:2" x14ac:dyDescent="0.2">
      <c r="A236" t="s">
        <v>334</v>
      </c>
      <c r="B236" t="s">
        <v>129</v>
      </c>
    </row>
    <row r="237" spans="1:2" x14ac:dyDescent="0.2">
      <c r="A237" t="s">
        <v>395</v>
      </c>
      <c r="B237" t="s">
        <v>129</v>
      </c>
    </row>
    <row r="238" spans="1:2" x14ac:dyDescent="0.2">
      <c r="A238" t="s">
        <v>502</v>
      </c>
      <c r="B238" t="s">
        <v>129</v>
      </c>
    </row>
    <row r="239" spans="1:2" x14ac:dyDescent="0.2">
      <c r="A239" t="s">
        <v>399</v>
      </c>
      <c r="B239" t="s">
        <v>129</v>
      </c>
    </row>
    <row r="240" spans="1:2" x14ac:dyDescent="0.2">
      <c r="A240" t="s">
        <v>346</v>
      </c>
      <c r="B240" t="s">
        <v>129</v>
      </c>
    </row>
    <row r="241" spans="1:2" x14ac:dyDescent="0.2">
      <c r="A241" t="s">
        <v>504</v>
      </c>
      <c r="B241" t="s">
        <v>129</v>
      </c>
    </row>
    <row r="242" spans="1:2" x14ac:dyDescent="0.2">
      <c r="A242" t="s">
        <v>512</v>
      </c>
      <c r="B242" t="s">
        <v>129</v>
      </c>
    </row>
    <row r="243" spans="1:2" x14ac:dyDescent="0.2">
      <c r="A243" t="s">
        <v>514</v>
      </c>
      <c r="B243" t="s">
        <v>129</v>
      </c>
    </row>
    <row r="244" spans="1:2" x14ac:dyDescent="0.2">
      <c r="A244" t="s">
        <v>516</v>
      </c>
      <c r="B244" t="s">
        <v>129</v>
      </c>
    </row>
    <row r="245" spans="1:2" x14ac:dyDescent="0.2">
      <c r="A245" t="s">
        <v>348</v>
      </c>
      <c r="B245" t="s">
        <v>129</v>
      </c>
    </row>
    <row r="246" spans="1:2" x14ac:dyDescent="0.2">
      <c r="A246" t="s">
        <v>413</v>
      </c>
      <c r="B246" t="s">
        <v>129</v>
      </c>
    </row>
    <row r="247" spans="1:2" x14ac:dyDescent="0.2">
      <c r="A247" t="s">
        <v>477</v>
      </c>
      <c r="B247" t="s">
        <v>129</v>
      </c>
    </row>
    <row r="248" spans="1:2" x14ac:dyDescent="0.2">
      <c r="A248" t="s">
        <v>481</v>
      </c>
      <c r="B248" t="s">
        <v>129</v>
      </c>
    </row>
    <row r="249" spans="1:2" x14ac:dyDescent="0.2">
      <c r="A249" t="s">
        <v>492</v>
      </c>
      <c r="B249" t="s">
        <v>129</v>
      </c>
    </row>
    <row r="250" spans="1:2" x14ac:dyDescent="0.2">
      <c r="A250" t="s">
        <v>384</v>
      </c>
      <c r="B250" t="s">
        <v>129</v>
      </c>
    </row>
    <row r="251" spans="1:2" x14ac:dyDescent="0.2">
      <c r="A251" t="s">
        <v>449</v>
      </c>
      <c r="B251" t="s">
        <v>129</v>
      </c>
    </row>
    <row r="252" spans="1:2" x14ac:dyDescent="0.2">
      <c r="A252" t="s">
        <v>467</v>
      </c>
      <c r="B252" t="s">
        <v>129</v>
      </c>
    </row>
    <row r="253" spans="1:2" x14ac:dyDescent="0.2">
      <c r="A253" t="s">
        <v>471</v>
      </c>
      <c r="B253" t="s">
        <v>129</v>
      </c>
    </row>
    <row r="254" spans="1:2" x14ac:dyDescent="0.2">
      <c r="A254" t="s">
        <v>487</v>
      </c>
      <c r="B254" t="s">
        <v>129</v>
      </c>
    </row>
    <row r="255" spans="1:2" x14ac:dyDescent="0.2">
      <c r="A255" t="s">
        <v>519</v>
      </c>
      <c r="B255" t="s">
        <v>129</v>
      </c>
    </row>
    <row r="256" spans="1:2" x14ac:dyDescent="0.2">
      <c r="A256" t="s">
        <v>527</v>
      </c>
      <c r="B256" t="s">
        <v>129</v>
      </c>
    </row>
    <row r="257" spans="1:2" x14ac:dyDescent="0.2">
      <c r="A257" t="s">
        <v>531</v>
      </c>
      <c r="B257" t="s">
        <v>129</v>
      </c>
    </row>
    <row r="258" spans="1:2" x14ac:dyDescent="0.2">
      <c r="A258" t="s">
        <v>539</v>
      </c>
      <c r="B258" t="s">
        <v>129</v>
      </c>
    </row>
    <row r="259" spans="1:2" x14ac:dyDescent="0.2">
      <c r="A259" t="s">
        <v>565</v>
      </c>
      <c r="B259" t="s">
        <v>129</v>
      </c>
    </row>
    <row r="260" spans="1:2" x14ac:dyDescent="0.2">
      <c r="A260" t="s">
        <v>577</v>
      </c>
      <c r="B260" t="s">
        <v>129</v>
      </c>
    </row>
    <row r="261" spans="1:2" x14ac:dyDescent="0.2">
      <c r="A261" t="s">
        <v>741</v>
      </c>
      <c r="B261" t="s">
        <v>129</v>
      </c>
    </row>
    <row r="262" spans="1:2" x14ac:dyDescent="0.2">
      <c r="A262" t="s">
        <v>753</v>
      </c>
      <c r="B262" t="s">
        <v>129</v>
      </c>
    </row>
    <row r="263" spans="1:2" x14ac:dyDescent="0.2">
      <c r="A263" t="s">
        <v>762</v>
      </c>
      <c r="B263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DDA3F-F3E6-4794-92DF-9882A7870432}">
  <dimension ref="A1:C92"/>
  <sheetViews>
    <sheetView workbookViewId="0">
      <selection activeCell="B1" sqref="B1:B92"/>
    </sheetView>
  </sheetViews>
  <sheetFormatPr baseColWidth="10" defaultRowHeight="12.75" x14ac:dyDescent="0.2"/>
  <cols>
    <col min="1" max="1" width="47.7109375" bestFit="1" customWidth="1"/>
    <col min="2" max="2" width="47.7109375" customWidth="1"/>
  </cols>
  <sheetData>
    <row r="1" spans="1:3" x14ac:dyDescent="0.2">
      <c r="A1" t="s">
        <v>226</v>
      </c>
      <c r="B1">
        <f>VLOOKUP(A1,Hoja19!A:B,2,FALSE)</f>
        <v>132</v>
      </c>
      <c r="C1">
        <v>132</v>
      </c>
    </row>
    <row r="2" spans="1:3" x14ac:dyDescent="0.2">
      <c r="A2" t="s">
        <v>214</v>
      </c>
      <c r="B2">
        <f>VLOOKUP(A2,Hoja19!A:B,2,FALSE)</f>
        <v>131</v>
      </c>
      <c r="C2">
        <v>131</v>
      </c>
    </row>
    <row r="3" spans="1:3" x14ac:dyDescent="0.2">
      <c r="A3" t="s">
        <v>575</v>
      </c>
      <c r="B3">
        <f>VLOOKUP(A3,Hoja19!A:B,2,FALSE)</f>
        <v>130</v>
      </c>
      <c r="C3">
        <v>130</v>
      </c>
    </row>
    <row r="4" spans="1:3" x14ac:dyDescent="0.2">
      <c r="A4" t="s">
        <v>290</v>
      </c>
      <c r="B4">
        <f>VLOOKUP(A4,Hoja19!A:B,2,FALSE)</f>
        <v>129</v>
      </c>
      <c r="C4">
        <v>129</v>
      </c>
    </row>
    <row r="5" spans="1:3" x14ac:dyDescent="0.2">
      <c r="A5" t="s">
        <v>356</v>
      </c>
      <c r="B5">
        <f>VLOOKUP(A5,Hoja19!A:B,2,FALSE)</f>
        <v>128</v>
      </c>
      <c r="C5">
        <v>128</v>
      </c>
    </row>
    <row r="6" spans="1:3" x14ac:dyDescent="0.2">
      <c r="A6" t="s">
        <v>230</v>
      </c>
      <c r="B6">
        <f>VLOOKUP(A6,Hoja19!A:B,2,FALSE)</f>
        <v>127</v>
      </c>
      <c r="C6">
        <v>127</v>
      </c>
    </row>
    <row r="7" spans="1:3" x14ac:dyDescent="0.2">
      <c r="A7" t="s">
        <v>250</v>
      </c>
      <c r="B7">
        <f>VLOOKUP(A7,Hoja19!A:B,2,FALSE)</f>
        <v>126</v>
      </c>
      <c r="C7">
        <v>126</v>
      </c>
    </row>
    <row r="8" spans="1:3" x14ac:dyDescent="0.2">
      <c r="A8" t="s">
        <v>238</v>
      </c>
      <c r="B8">
        <f>VLOOKUP(A8,Hoja19!A:B,2,FALSE)</f>
        <v>125</v>
      </c>
      <c r="C8">
        <v>125</v>
      </c>
    </row>
    <row r="9" spans="1:3" x14ac:dyDescent="0.2">
      <c r="A9" t="s">
        <v>270</v>
      </c>
      <c r="B9">
        <f>VLOOKUP(A9,Hoja19!A:B,2,FALSE)</f>
        <v>118</v>
      </c>
      <c r="C9">
        <v>118</v>
      </c>
    </row>
    <row r="10" spans="1:3" x14ac:dyDescent="0.2">
      <c r="A10" t="s">
        <v>234</v>
      </c>
      <c r="B10">
        <f>VLOOKUP(A10,Hoja19!A:B,2,FALSE)</f>
        <v>117</v>
      </c>
      <c r="C10">
        <v>117</v>
      </c>
    </row>
    <row r="11" spans="1:3" x14ac:dyDescent="0.2">
      <c r="A11" t="s">
        <v>295</v>
      </c>
      <c r="B11">
        <f>VLOOKUP(A11,Hoja19!A:B,2,FALSE)</f>
        <v>116</v>
      </c>
      <c r="C11">
        <v>116</v>
      </c>
    </row>
    <row r="12" spans="1:3" x14ac:dyDescent="0.2">
      <c r="A12" t="s">
        <v>222</v>
      </c>
      <c r="B12">
        <f>VLOOKUP(A12,Hoja19!A:B,2,FALSE)</f>
        <v>115</v>
      </c>
      <c r="C12">
        <v>115</v>
      </c>
    </row>
    <row r="13" spans="1:3" x14ac:dyDescent="0.2">
      <c r="A13" t="s">
        <v>266</v>
      </c>
      <c r="B13">
        <f>VLOOKUP(A13,Hoja19!A:B,2,FALSE)</f>
        <v>114</v>
      </c>
      <c r="C13">
        <v>114</v>
      </c>
    </row>
    <row r="14" spans="1:3" x14ac:dyDescent="0.2">
      <c r="A14" t="s">
        <v>224</v>
      </c>
      <c r="B14">
        <f>VLOOKUP(A14,Hoja19!A:B,2,FALSE)</f>
        <v>113</v>
      </c>
      <c r="C14">
        <v>113</v>
      </c>
    </row>
    <row r="15" spans="1:3" x14ac:dyDescent="0.2">
      <c r="A15" t="s">
        <v>342</v>
      </c>
      <c r="B15">
        <f>VLOOKUP(A15,Hoja19!A:B,2,FALSE)</f>
        <v>112</v>
      </c>
      <c r="C15">
        <v>112</v>
      </c>
    </row>
    <row r="16" spans="1:3" x14ac:dyDescent="0.2">
      <c r="A16" t="s">
        <v>220</v>
      </c>
      <c r="B16">
        <f>VLOOKUP(A16,Hoja19!A:B,2,FALSE)</f>
        <v>111</v>
      </c>
      <c r="C16">
        <v>111</v>
      </c>
    </row>
    <row r="17" spans="1:3" x14ac:dyDescent="0.2">
      <c r="A17" t="s">
        <v>274</v>
      </c>
      <c r="B17">
        <f>VLOOKUP(A17,Hoja19!A:B,2,FALSE)</f>
        <v>110</v>
      </c>
      <c r="C17">
        <v>110</v>
      </c>
    </row>
    <row r="18" spans="1:3" x14ac:dyDescent="0.2">
      <c r="A18" t="s">
        <v>735</v>
      </c>
      <c r="B18">
        <f>VLOOKUP(A18,Hoja19!A:B,2,FALSE)</f>
        <v>109</v>
      </c>
      <c r="C18">
        <v>109</v>
      </c>
    </row>
    <row r="19" spans="1:3" x14ac:dyDescent="0.2">
      <c r="A19" t="s">
        <v>240</v>
      </c>
      <c r="B19">
        <f>VLOOKUP(A19,Hoja19!A:B,2,FALSE)</f>
        <v>108</v>
      </c>
      <c r="C19">
        <v>108</v>
      </c>
    </row>
    <row r="20" spans="1:3" x14ac:dyDescent="0.2">
      <c r="A20" t="s">
        <v>264</v>
      </c>
      <c r="B20">
        <f>VLOOKUP(A20,Hoja19!A:B,2,FALSE)</f>
        <v>107</v>
      </c>
      <c r="C20">
        <v>107</v>
      </c>
    </row>
    <row r="21" spans="1:3" x14ac:dyDescent="0.2">
      <c r="A21" t="s">
        <v>276</v>
      </c>
      <c r="B21">
        <f>VLOOKUP(A21,Hoja19!A:B,2,FALSE)</f>
        <v>106</v>
      </c>
      <c r="C21">
        <v>106</v>
      </c>
    </row>
    <row r="22" spans="1:3" x14ac:dyDescent="0.2">
      <c r="A22" t="s">
        <v>272</v>
      </c>
      <c r="B22">
        <f>VLOOKUP(A22,Hoja19!A:B,2,FALSE)</f>
        <v>105</v>
      </c>
      <c r="C22">
        <v>105</v>
      </c>
    </row>
    <row r="23" spans="1:3" x14ac:dyDescent="0.2">
      <c r="A23" t="s">
        <v>350</v>
      </c>
      <c r="B23">
        <f>VLOOKUP(A23,Hoja19!A:B,2,FALSE)</f>
        <v>104</v>
      </c>
      <c r="C23">
        <v>104</v>
      </c>
    </row>
    <row r="24" spans="1:3" x14ac:dyDescent="0.2">
      <c r="A24" t="s">
        <v>280</v>
      </c>
      <c r="B24">
        <f>VLOOKUP(A24,Hoja19!A:B,2,FALSE)</f>
        <v>103</v>
      </c>
      <c r="C24">
        <v>103</v>
      </c>
    </row>
    <row r="25" spans="1:3" x14ac:dyDescent="0.2">
      <c r="A25" t="s">
        <v>393</v>
      </c>
      <c r="B25">
        <f>VLOOKUP(A25,Hoja19!A:B,2,FALSE)</f>
        <v>95</v>
      </c>
      <c r="C25">
        <v>95</v>
      </c>
    </row>
    <row r="26" spans="1:3" x14ac:dyDescent="0.2">
      <c r="A26" t="s">
        <v>333</v>
      </c>
      <c r="B26">
        <f>VLOOKUP(A26,Hoja19!A:B,2,FALSE)</f>
        <v>94</v>
      </c>
      <c r="C26">
        <v>94</v>
      </c>
    </row>
    <row r="27" spans="1:3" x14ac:dyDescent="0.2">
      <c r="A27" t="s">
        <v>761</v>
      </c>
      <c r="B27">
        <f>VLOOKUP(A27,Hoja19!A:B,2,FALSE)</f>
        <v>93</v>
      </c>
      <c r="C27">
        <v>93</v>
      </c>
    </row>
    <row r="28" spans="1:3" x14ac:dyDescent="0.2">
      <c r="A28" t="s">
        <v>321</v>
      </c>
      <c r="B28">
        <f>VLOOKUP(A28,Hoja19!A:B,2,FALSE)</f>
        <v>92</v>
      </c>
      <c r="C28">
        <v>92</v>
      </c>
    </row>
    <row r="29" spans="1:3" x14ac:dyDescent="0.2">
      <c r="A29" t="s">
        <v>433</v>
      </c>
      <c r="B29">
        <f>VLOOKUP(A29,Hoja19!A:B,2,FALSE)</f>
        <v>91</v>
      </c>
      <c r="C29">
        <v>91</v>
      </c>
    </row>
    <row r="30" spans="1:3" x14ac:dyDescent="0.2">
      <c r="A30" t="s">
        <v>391</v>
      </c>
      <c r="B30">
        <f>VLOOKUP(A30,Hoja19!A:B,2,FALSE)</f>
        <v>90</v>
      </c>
      <c r="C30">
        <v>90</v>
      </c>
    </row>
    <row r="31" spans="1:3" x14ac:dyDescent="0.2">
      <c r="A31" t="s">
        <v>305</v>
      </c>
      <c r="B31">
        <f>VLOOKUP(A31,Hoja19!A:B,2,FALSE)</f>
        <v>89</v>
      </c>
      <c r="C31">
        <v>89</v>
      </c>
    </row>
    <row r="32" spans="1:3" x14ac:dyDescent="0.2">
      <c r="A32" t="s">
        <v>579</v>
      </c>
      <c r="B32">
        <f>VLOOKUP(A32,Hoja19!A:B,2,FALSE)</f>
        <v>88</v>
      </c>
      <c r="C32">
        <v>88</v>
      </c>
    </row>
    <row r="33" spans="1:3" x14ac:dyDescent="0.2">
      <c r="A33" t="s">
        <v>767</v>
      </c>
      <c r="B33">
        <f>VLOOKUP(A33,Hoja19!A:B,2,FALSE)</f>
        <v>87</v>
      </c>
      <c r="C33">
        <v>87</v>
      </c>
    </row>
    <row r="34" spans="1:3" x14ac:dyDescent="0.2">
      <c r="A34" t="s">
        <v>254</v>
      </c>
      <c r="B34">
        <f>VLOOKUP(A34,Hoja19!A:B,2,FALSE)</f>
        <v>86</v>
      </c>
      <c r="C34">
        <v>86</v>
      </c>
    </row>
    <row r="35" spans="1:3" x14ac:dyDescent="0.2">
      <c r="A35" t="s">
        <v>242</v>
      </c>
      <c r="B35">
        <f>VLOOKUP(A35,Hoja19!A:B,2,FALSE)</f>
        <v>85</v>
      </c>
      <c r="C35">
        <v>85</v>
      </c>
    </row>
    <row r="36" spans="1:3" x14ac:dyDescent="0.2">
      <c r="A36" t="s">
        <v>244</v>
      </c>
      <c r="B36">
        <f>VLOOKUP(A36,Hoja19!A:B,2,FALSE)</f>
        <v>84</v>
      </c>
      <c r="C36">
        <v>84</v>
      </c>
    </row>
    <row r="37" spans="1:3" x14ac:dyDescent="0.2">
      <c r="A37" t="s">
        <v>278</v>
      </c>
      <c r="B37">
        <f>VLOOKUP(A37,Hoja19!A:B,2,FALSE)</f>
        <v>83</v>
      </c>
      <c r="C37">
        <v>83</v>
      </c>
    </row>
    <row r="38" spans="1:3" x14ac:dyDescent="0.2">
      <c r="A38" t="s">
        <v>770</v>
      </c>
      <c r="B38">
        <f>VLOOKUP(A38,Hoja19!A:B,2,FALSE)</f>
        <v>82</v>
      </c>
      <c r="C38">
        <v>82</v>
      </c>
    </row>
    <row r="39" spans="1:3" x14ac:dyDescent="0.2">
      <c r="A39" t="s">
        <v>358</v>
      </c>
      <c r="B39">
        <f>VLOOKUP(A39,Hoja19!A:B,2,FALSE)</f>
        <v>80</v>
      </c>
      <c r="C39">
        <v>80</v>
      </c>
    </row>
    <row r="40" spans="1:3" x14ac:dyDescent="0.2">
      <c r="A40" t="s">
        <v>543</v>
      </c>
      <c r="B40">
        <f>VLOOKUP(A40,Hoja19!A:B,2,FALSE)</f>
        <v>80</v>
      </c>
      <c r="C40">
        <v>80</v>
      </c>
    </row>
    <row r="41" spans="1:3" x14ac:dyDescent="0.2">
      <c r="A41" t="s">
        <v>479</v>
      </c>
      <c r="B41">
        <f>VLOOKUP(A41,Hoja19!A:B,2,FALSE)</f>
        <v>72</v>
      </c>
      <c r="C41">
        <v>72</v>
      </c>
    </row>
    <row r="42" spans="1:3" x14ac:dyDescent="0.2">
      <c r="A42" t="s">
        <v>313</v>
      </c>
      <c r="B42">
        <f>VLOOKUP(A42,Hoja19!A:B,2,FALSE)</f>
        <v>71</v>
      </c>
      <c r="C42">
        <v>71</v>
      </c>
    </row>
    <row r="43" spans="1:3" x14ac:dyDescent="0.2">
      <c r="A43" t="s">
        <v>500</v>
      </c>
      <c r="B43">
        <f>VLOOKUP(A43,Hoja19!A:B,2,FALSE)</f>
        <v>70</v>
      </c>
      <c r="C43">
        <v>70</v>
      </c>
    </row>
    <row r="44" spans="1:3" x14ac:dyDescent="0.2">
      <c r="A44" t="s">
        <v>294</v>
      </c>
      <c r="B44">
        <f>VLOOKUP(A44,Hoja19!A:B,2,FALSE)</f>
        <v>69</v>
      </c>
      <c r="C44">
        <v>69</v>
      </c>
    </row>
    <row r="45" spans="1:3" x14ac:dyDescent="0.2">
      <c r="A45" t="s">
        <v>315</v>
      </c>
      <c r="B45">
        <f>VLOOKUP(A45,Hoja19!A:B,2,FALSE)</f>
        <v>68</v>
      </c>
      <c r="C45">
        <v>68</v>
      </c>
    </row>
    <row r="46" spans="1:3" x14ac:dyDescent="0.2">
      <c r="A46" t="s">
        <v>645</v>
      </c>
      <c r="B46">
        <f>VLOOKUP(A46,Hoja19!A:B,2,FALSE)</f>
        <v>67</v>
      </c>
      <c r="C46">
        <v>67</v>
      </c>
    </row>
    <row r="47" spans="1:3" x14ac:dyDescent="0.2">
      <c r="A47" t="s">
        <v>258</v>
      </c>
      <c r="B47">
        <f>VLOOKUP(A47,Hoja19!A:B,2,FALSE)</f>
        <v>66</v>
      </c>
      <c r="C47">
        <v>66</v>
      </c>
    </row>
    <row r="48" spans="1:3" x14ac:dyDescent="0.2">
      <c r="A48" t="s">
        <v>260</v>
      </c>
      <c r="B48">
        <f>VLOOKUP(A48,Hoja19!A:B,2,FALSE)</f>
        <v>65</v>
      </c>
      <c r="C48">
        <v>65</v>
      </c>
    </row>
    <row r="49" spans="1:3" x14ac:dyDescent="0.2">
      <c r="A49" t="s">
        <v>309</v>
      </c>
      <c r="B49">
        <f>VLOOKUP(A49,Hoja19!A:B,2,FALSE)</f>
        <v>64</v>
      </c>
      <c r="C49">
        <v>64</v>
      </c>
    </row>
    <row r="50" spans="1:3" x14ac:dyDescent="0.2">
      <c r="A50" t="s">
        <v>729</v>
      </c>
      <c r="B50">
        <f>VLOOKUP(A50,Hoja19!A:B,2,FALSE)</f>
        <v>63</v>
      </c>
      <c r="C50">
        <v>63</v>
      </c>
    </row>
    <row r="51" spans="1:3" x14ac:dyDescent="0.2">
      <c r="A51" t="s">
        <v>252</v>
      </c>
      <c r="B51">
        <f>VLOOKUP(A51,Hoja19!A:B,2,FALSE)</f>
        <v>62</v>
      </c>
      <c r="C51">
        <v>62</v>
      </c>
    </row>
    <row r="52" spans="1:3" x14ac:dyDescent="0.2">
      <c r="A52" t="s">
        <v>288</v>
      </c>
      <c r="B52">
        <f>VLOOKUP(A52,Hoja19!A:B,2,FALSE)</f>
        <v>61</v>
      </c>
      <c r="C52">
        <v>61</v>
      </c>
    </row>
    <row r="53" spans="1:3" x14ac:dyDescent="0.2">
      <c r="A53" t="s">
        <v>372</v>
      </c>
      <c r="B53">
        <f>VLOOKUP(A53,Hoja19!A:B,2,FALSE)</f>
        <v>60</v>
      </c>
      <c r="C53">
        <v>60</v>
      </c>
    </row>
    <row r="54" spans="1:3" x14ac:dyDescent="0.2">
      <c r="A54" t="s">
        <v>246</v>
      </c>
      <c r="B54">
        <f>VLOOKUP(A54,Hoja19!A:B,2,FALSE)</f>
        <v>59</v>
      </c>
      <c r="C54">
        <v>59</v>
      </c>
    </row>
    <row r="55" spans="1:3" x14ac:dyDescent="0.2">
      <c r="A55" t="s">
        <v>740</v>
      </c>
      <c r="B55">
        <f>VLOOKUP(A55,Hoja19!A:B,2,FALSE)</f>
        <v>57</v>
      </c>
      <c r="C55">
        <v>57</v>
      </c>
    </row>
    <row r="56" spans="1:3" x14ac:dyDescent="0.2">
      <c r="A56" t="s">
        <v>489</v>
      </c>
      <c r="B56">
        <f>VLOOKUP(A56,Hoja19!A:B,2,FALSE)</f>
        <v>57</v>
      </c>
      <c r="C56">
        <v>57</v>
      </c>
    </row>
    <row r="57" spans="1:3" x14ac:dyDescent="0.2">
      <c r="A57" t="s">
        <v>760</v>
      </c>
      <c r="B57">
        <f>VLOOKUP(A57,Hoja19!A:B,2,FALSE)</f>
        <v>49</v>
      </c>
      <c r="C57">
        <v>49</v>
      </c>
    </row>
    <row r="58" spans="1:3" x14ac:dyDescent="0.2">
      <c r="A58" t="s">
        <v>441</v>
      </c>
      <c r="B58">
        <f>VLOOKUP(A58,Hoja19!A:B,2,FALSE)</f>
        <v>48</v>
      </c>
      <c r="C58">
        <v>48</v>
      </c>
    </row>
    <row r="59" spans="1:3" x14ac:dyDescent="0.2">
      <c r="A59" t="s">
        <v>411</v>
      </c>
      <c r="B59">
        <f>VLOOKUP(A59,Hoja19!A:B,2,FALSE)</f>
        <v>47</v>
      </c>
      <c r="C59">
        <v>47</v>
      </c>
    </row>
    <row r="60" spans="1:3" x14ac:dyDescent="0.2">
      <c r="A60" t="s">
        <v>297</v>
      </c>
      <c r="B60">
        <f>VLOOKUP(A60,Hoja19!A:B,2,FALSE)</f>
        <v>46</v>
      </c>
      <c r="C60">
        <v>46</v>
      </c>
    </row>
    <row r="61" spans="1:3" x14ac:dyDescent="0.2">
      <c r="A61" t="s">
        <v>773</v>
      </c>
      <c r="B61">
        <f>VLOOKUP(A61,Hoja19!A:B,2,FALSE)</f>
        <v>45</v>
      </c>
      <c r="C61">
        <v>45</v>
      </c>
    </row>
    <row r="62" spans="1:3" x14ac:dyDescent="0.2">
      <c r="A62" t="s">
        <v>630</v>
      </c>
      <c r="B62">
        <f>VLOOKUP(A62,Hoja19!A:B,2,FALSE)</f>
        <v>44</v>
      </c>
      <c r="C62">
        <v>44</v>
      </c>
    </row>
    <row r="63" spans="1:3" x14ac:dyDescent="0.2">
      <c r="A63" t="s">
        <v>307</v>
      </c>
      <c r="B63">
        <f>VLOOKUP(A63,Hoja19!A:B,2,FALSE)</f>
        <v>43</v>
      </c>
      <c r="C63">
        <v>43</v>
      </c>
    </row>
    <row r="64" spans="1:3" x14ac:dyDescent="0.2">
      <c r="A64" t="s">
        <v>256</v>
      </c>
      <c r="B64">
        <f>VLOOKUP(A64,Hoja19!A:B,2,FALSE)</f>
        <v>42</v>
      </c>
      <c r="C64">
        <v>42</v>
      </c>
    </row>
    <row r="65" spans="1:3" x14ac:dyDescent="0.2">
      <c r="A65" t="s">
        <v>303</v>
      </c>
      <c r="B65">
        <f>VLOOKUP(A65,Hoja19!A:B,2,FALSE)</f>
        <v>41</v>
      </c>
      <c r="C65">
        <v>41</v>
      </c>
    </row>
    <row r="66" spans="1:3" x14ac:dyDescent="0.2">
      <c r="A66" t="s">
        <v>317</v>
      </c>
      <c r="B66">
        <f>VLOOKUP(A66,Hoja19!A:B,2,FALSE)</f>
        <v>40</v>
      </c>
      <c r="C66">
        <v>40</v>
      </c>
    </row>
    <row r="67" spans="1:3" x14ac:dyDescent="0.2">
      <c r="A67" t="s">
        <v>649</v>
      </c>
      <c r="B67">
        <f>VLOOKUP(A67,Hoja19!A:B,2,FALSE)</f>
        <v>39</v>
      </c>
      <c r="C67">
        <v>39</v>
      </c>
    </row>
    <row r="68" spans="1:3" x14ac:dyDescent="0.2">
      <c r="A68" t="s">
        <v>744</v>
      </c>
      <c r="B68">
        <f>VLOOKUP(A68,Hoja19!A:B,2,FALSE)</f>
        <v>38</v>
      </c>
      <c r="C68">
        <v>38</v>
      </c>
    </row>
    <row r="69" spans="1:3" x14ac:dyDescent="0.2">
      <c r="A69" t="s">
        <v>766</v>
      </c>
      <c r="B69">
        <f>VLOOKUP(A69,Hoja19!A:B,2,FALSE)</f>
        <v>37</v>
      </c>
      <c r="C69">
        <v>37</v>
      </c>
    </row>
    <row r="70" spans="1:3" x14ac:dyDescent="0.2">
      <c r="A70" t="s">
        <v>336</v>
      </c>
      <c r="B70">
        <f>VLOOKUP(A70,Hoja19!A:B,2,FALSE)</f>
        <v>36</v>
      </c>
      <c r="C70">
        <v>36</v>
      </c>
    </row>
    <row r="71" spans="1:3" x14ac:dyDescent="0.2">
      <c r="A71" t="s">
        <v>439</v>
      </c>
      <c r="B71">
        <f>VLOOKUP(A71,Hoja19!A:B,2,FALSE)</f>
        <v>35</v>
      </c>
      <c r="C71">
        <v>35</v>
      </c>
    </row>
    <row r="72" spans="1:3" x14ac:dyDescent="0.2">
      <c r="A72" t="s">
        <v>459</v>
      </c>
      <c r="B72">
        <f>VLOOKUP(A72,Hoja19!A:B,2,FALSE)</f>
        <v>34</v>
      </c>
      <c r="C72">
        <v>34</v>
      </c>
    </row>
    <row r="73" spans="1:3" x14ac:dyDescent="0.2">
      <c r="A73" t="s">
        <v>639</v>
      </c>
      <c r="B73">
        <f>VLOOKUP(A73,Hoja19!A:B,2,FALSE)</f>
        <v>25</v>
      </c>
      <c r="C73">
        <v>25</v>
      </c>
    </row>
    <row r="74" spans="1:3" x14ac:dyDescent="0.2">
      <c r="A74" t="s">
        <v>775</v>
      </c>
      <c r="B74">
        <f>VLOOKUP(A74,Hoja19!A:B,2,FALSE)</f>
        <v>25</v>
      </c>
      <c r="C74">
        <v>25</v>
      </c>
    </row>
    <row r="75" spans="1:3" x14ac:dyDescent="0.2">
      <c r="A75" t="s">
        <v>268</v>
      </c>
      <c r="B75">
        <f>VLOOKUP(A75,Hoja19!A:B,2,FALSE)</f>
        <v>25</v>
      </c>
      <c r="C75">
        <v>25</v>
      </c>
    </row>
    <row r="76" spans="1:3" x14ac:dyDescent="0.2">
      <c r="A76" t="s">
        <v>768</v>
      </c>
      <c r="B76">
        <f>VLOOKUP(A76,Hoja19!A:B,2,FALSE)</f>
        <v>25</v>
      </c>
      <c r="C76">
        <v>25</v>
      </c>
    </row>
    <row r="77" spans="1:3" x14ac:dyDescent="0.2">
      <c r="A77" t="s">
        <v>435</v>
      </c>
      <c r="B77">
        <f>VLOOKUP(A77,Hoja19!A:B,2,FALSE)</f>
        <v>25</v>
      </c>
      <c r="C77">
        <v>25</v>
      </c>
    </row>
    <row r="78" spans="1:3" x14ac:dyDescent="0.2">
      <c r="A78" t="s">
        <v>744</v>
      </c>
      <c r="B78">
        <f>VLOOKUP(A78,Hoja19!A:B,2,FALSE)</f>
        <v>38</v>
      </c>
      <c r="C78">
        <v>25</v>
      </c>
    </row>
    <row r="79" spans="1:3" x14ac:dyDescent="0.2">
      <c r="A79" t="s">
        <v>656</v>
      </c>
      <c r="B79">
        <f>VLOOKUP(A79,Hoja19!A:B,2,FALSE)</f>
        <v>25</v>
      </c>
      <c r="C79">
        <v>25</v>
      </c>
    </row>
    <row r="80" spans="1:3" x14ac:dyDescent="0.2">
      <c r="A80" t="s">
        <v>327</v>
      </c>
      <c r="B80">
        <f>VLOOKUP(A80,Hoja19!A:B,2,FALSE)</f>
        <v>25</v>
      </c>
      <c r="C80">
        <v>25</v>
      </c>
    </row>
    <row r="81" spans="1:3" x14ac:dyDescent="0.2">
      <c r="A81" t="s">
        <v>389</v>
      </c>
      <c r="B81">
        <f>VLOOKUP(A81,Hoja19!A:B,2,FALSE)</f>
        <v>25</v>
      </c>
      <c r="C81">
        <v>25</v>
      </c>
    </row>
    <row r="82" spans="1:3" x14ac:dyDescent="0.2">
      <c r="A82" t="s">
        <v>646</v>
      </c>
      <c r="B82">
        <f>VLOOKUP(A82,Hoja19!A:B,2,FALSE)</f>
        <v>25</v>
      </c>
      <c r="C82">
        <v>25</v>
      </c>
    </row>
    <row r="83" spans="1:3" x14ac:dyDescent="0.2">
      <c r="A83" t="s">
        <v>498</v>
      </c>
      <c r="B83">
        <f>VLOOKUP(A83,Hoja19!A:B,2,FALSE)</f>
        <v>25</v>
      </c>
      <c r="C83">
        <v>25</v>
      </c>
    </row>
    <row r="84" spans="1:3" x14ac:dyDescent="0.2">
      <c r="A84" t="s">
        <v>648</v>
      </c>
      <c r="B84">
        <f>VLOOKUP(A84,Hoja19!A:B,2,FALSE)</f>
        <v>25</v>
      </c>
      <c r="C84">
        <v>25</v>
      </c>
    </row>
    <row r="85" spans="1:3" x14ac:dyDescent="0.2">
      <c r="A85" t="s">
        <v>366</v>
      </c>
      <c r="B85">
        <f>VLOOKUP(A85,Hoja19!A:B,2,FALSE)</f>
        <v>25</v>
      </c>
      <c r="C85">
        <v>25</v>
      </c>
    </row>
    <row r="86" spans="1:3" x14ac:dyDescent="0.2">
      <c r="A86" t="s">
        <v>647</v>
      </c>
      <c r="B86">
        <f>VLOOKUP(A86,Hoja19!A:B,2,FALSE)</f>
        <v>25</v>
      </c>
      <c r="C86">
        <v>25</v>
      </c>
    </row>
    <row r="87" spans="1:3" x14ac:dyDescent="0.2">
      <c r="A87" t="s">
        <v>734</v>
      </c>
      <c r="B87">
        <f>VLOOKUP(A87,Hoja19!A:B,2,FALSE)</f>
        <v>25</v>
      </c>
      <c r="C87">
        <v>25</v>
      </c>
    </row>
    <row r="88" spans="1:3" x14ac:dyDescent="0.2">
      <c r="A88" t="s">
        <v>433</v>
      </c>
      <c r="B88">
        <f>VLOOKUP(A88,Hoja19!A:B,2,FALSE)</f>
        <v>91</v>
      </c>
      <c r="C88">
        <v>25</v>
      </c>
    </row>
    <row r="89" spans="1:3" x14ac:dyDescent="0.2">
      <c r="A89" t="s">
        <v>757</v>
      </c>
      <c r="B89">
        <f>VLOOKUP(A89,Hoja19!A:B,2,FALSE)</f>
        <v>18</v>
      </c>
      <c r="C89">
        <v>18</v>
      </c>
    </row>
    <row r="90" spans="1:3" x14ac:dyDescent="0.2">
      <c r="A90" t="s">
        <v>523</v>
      </c>
      <c r="B90">
        <f>VLOOKUP(A90,Hoja19!A:B,2,FALSE)</f>
        <v>18</v>
      </c>
      <c r="C90">
        <v>18</v>
      </c>
    </row>
    <row r="91" spans="1:3" x14ac:dyDescent="0.2">
      <c r="A91" t="s">
        <v>506</v>
      </c>
      <c r="B91">
        <f>VLOOKUP(A91,Hoja19!A:B,2,FALSE)</f>
        <v>18</v>
      </c>
      <c r="C91">
        <v>18</v>
      </c>
    </row>
    <row r="92" spans="1:3" x14ac:dyDescent="0.2">
      <c r="A92" t="s">
        <v>777</v>
      </c>
      <c r="B92">
        <f>VLOOKUP(A92,Hoja19!A:B,2,FALSE)</f>
        <v>18</v>
      </c>
      <c r="C92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254BA-C4BA-4A8E-B177-7182188DBE85}">
  <dimension ref="A3:B94"/>
  <sheetViews>
    <sheetView topLeftCell="A70" workbookViewId="0">
      <selection activeCell="D106" sqref="D106"/>
    </sheetView>
  </sheetViews>
  <sheetFormatPr baseColWidth="10" defaultRowHeight="12.75" x14ac:dyDescent="0.2"/>
  <cols>
    <col min="1" max="1" width="46.7109375" bestFit="1" customWidth="1"/>
  </cols>
  <sheetData>
    <row r="3" spans="1:2" x14ac:dyDescent="0.2">
      <c r="A3" t="s">
        <v>224</v>
      </c>
      <c r="B3">
        <v>155</v>
      </c>
    </row>
    <row r="4" spans="1:2" x14ac:dyDescent="0.2">
      <c r="A4" t="s">
        <v>735</v>
      </c>
      <c r="B4">
        <v>155</v>
      </c>
    </row>
    <row r="5" spans="1:2" x14ac:dyDescent="0.2">
      <c r="A5" t="s">
        <v>198</v>
      </c>
      <c r="B5">
        <v>146</v>
      </c>
    </row>
    <row r="6" spans="1:2" x14ac:dyDescent="0.2">
      <c r="A6" t="s">
        <v>202</v>
      </c>
      <c r="B6">
        <v>144</v>
      </c>
    </row>
    <row r="7" spans="1:2" x14ac:dyDescent="0.2">
      <c r="A7" t="s">
        <v>212</v>
      </c>
      <c r="B7">
        <v>142</v>
      </c>
    </row>
    <row r="8" spans="1:2" x14ac:dyDescent="0.2">
      <c r="A8" t="s">
        <v>234</v>
      </c>
      <c r="B8">
        <v>140</v>
      </c>
    </row>
    <row r="9" spans="1:2" x14ac:dyDescent="0.2">
      <c r="A9" t="s">
        <v>214</v>
      </c>
      <c r="B9">
        <v>132</v>
      </c>
    </row>
    <row r="10" spans="1:2" x14ac:dyDescent="0.2">
      <c r="A10" t="s">
        <v>222</v>
      </c>
      <c r="B10">
        <v>131</v>
      </c>
    </row>
    <row r="11" spans="1:2" x14ac:dyDescent="0.2">
      <c r="A11" t="s">
        <v>230</v>
      </c>
      <c r="B11">
        <v>130</v>
      </c>
    </row>
    <row r="12" spans="1:2" x14ac:dyDescent="0.2">
      <c r="A12" t="s">
        <v>206</v>
      </c>
      <c r="B12">
        <v>129</v>
      </c>
    </row>
    <row r="13" spans="1:2" x14ac:dyDescent="0.2">
      <c r="A13" t="s">
        <v>272</v>
      </c>
      <c r="B13">
        <v>128</v>
      </c>
    </row>
    <row r="14" spans="1:2" x14ac:dyDescent="0.2">
      <c r="A14" t="s">
        <v>216</v>
      </c>
      <c r="B14">
        <v>127</v>
      </c>
    </row>
    <row r="15" spans="1:2" x14ac:dyDescent="0.2">
      <c r="A15" t="s">
        <v>208</v>
      </c>
      <c r="B15">
        <v>126</v>
      </c>
    </row>
    <row r="16" spans="1:2" x14ac:dyDescent="0.2">
      <c r="A16" t="s">
        <v>270</v>
      </c>
      <c r="B16">
        <v>125</v>
      </c>
    </row>
    <row r="17" spans="1:2" x14ac:dyDescent="0.2">
      <c r="A17" t="s">
        <v>226</v>
      </c>
      <c r="B17">
        <v>118</v>
      </c>
    </row>
    <row r="18" spans="1:2" x14ac:dyDescent="0.2">
      <c r="A18" t="s">
        <v>290</v>
      </c>
      <c r="B18">
        <v>117</v>
      </c>
    </row>
    <row r="19" spans="1:2" x14ac:dyDescent="0.2">
      <c r="A19" t="s">
        <v>573</v>
      </c>
      <c r="B19">
        <v>116</v>
      </c>
    </row>
    <row r="20" spans="1:2" x14ac:dyDescent="0.2">
      <c r="A20" t="s">
        <v>244</v>
      </c>
      <c r="B20">
        <v>115</v>
      </c>
    </row>
    <row r="21" spans="1:2" x14ac:dyDescent="0.2">
      <c r="A21" t="s">
        <v>479</v>
      </c>
      <c r="B21">
        <v>114</v>
      </c>
    </row>
    <row r="22" spans="1:2" x14ac:dyDescent="0.2">
      <c r="A22" t="s">
        <v>336</v>
      </c>
      <c r="B22">
        <v>113</v>
      </c>
    </row>
    <row r="23" spans="1:2" x14ac:dyDescent="0.2">
      <c r="A23" t="s">
        <v>575</v>
      </c>
      <c r="B23">
        <v>112</v>
      </c>
    </row>
    <row r="24" spans="1:2" x14ac:dyDescent="0.2">
      <c r="A24" t="s">
        <v>579</v>
      </c>
      <c r="B24">
        <v>111</v>
      </c>
    </row>
    <row r="25" spans="1:2" x14ac:dyDescent="0.2">
      <c r="A25" t="s">
        <v>254</v>
      </c>
      <c r="B25">
        <v>110</v>
      </c>
    </row>
    <row r="26" spans="1:2" x14ac:dyDescent="0.2">
      <c r="A26" t="s">
        <v>260</v>
      </c>
      <c r="B26">
        <v>109</v>
      </c>
    </row>
    <row r="27" spans="1:2" x14ac:dyDescent="0.2">
      <c r="A27" t="s">
        <v>238</v>
      </c>
      <c r="B27">
        <v>108</v>
      </c>
    </row>
    <row r="28" spans="1:2" x14ac:dyDescent="0.2">
      <c r="A28" t="s">
        <v>391</v>
      </c>
      <c r="B28">
        <v>107</v>
      </c>
    </row>
    <row r="29" spans="1:2" x14ac:dyDescent="0.2">
      <c r="A29" t="s">
        <v>240</v>
      </c>
      <c r="B29">
        <v>106</v>
      </c>
    </row>
    <row r="30" spans="1:2" x14ac:dyDescent="0.2">
      <c r="A30" t="s">
        <v>280</v>
      </c>
      <c r="B30">
        <v>105</v>
      </c>
    </row>
    <row r="31" spans="1:2" x14ac:dyDescent="0.2">
      <c r="A31" t="s">
        <v>276</v>
      </c>
      <c r="B31">
        <v>104</v>
      </c>
    </row>
    <row r="32" spans="1:2" x14ac:dyDescent="0.2">
      <c r="A32" t="s">
        <v>463</v>
      </c>
      <c r="B32">
        <v>103</v>
      </c>
    </row>
    <row r="33" spans="1:2" x14ac:dyDescent="0.2">
      <c r="A33" t="s">
        <v>342</v>
      </c>
      <c r="B33">
        <v>95</v>
      </c>
    </row>
    <row r="34" spans="1:2" x14ac:dyDescent="0.2">
      <c r="A34" t="s">
        <v>252</v>
      </c>
      <c r="B34">
        <v>94</v>
      </c>
    </row>
    <row r="35" spans="1:2" x14ac:dyDescent="0.2">
      <c r="A35" t="s">
        <v>767</v>
      </c>
      <c r="B35">
        <v>93</v>
      </c>
    </row>
    <row r="36" spans="1:2" x14ac:dyDescent="0.2">
      <c r="A36" t="s">
        <v>305</v>
      </c>
      <c r="B36">
        <v>92</v>
      </c>
    </row>
    <row r="37" spans="1:2" x14ac:dyDescent="0.2">
      <c r="A37" t="s">
        <v>350</v>
      </c>
      <c r="B37">
        <v>91</v>
      </c>
    </row>
    <row r="38" spans="1:2" x14ac:dyDescent="0.2">
      <c r="A38" t="s">
        <v>250</v>
      </c>
      <c r="B38">
        <v>90</v>
      </c>
    </row>
    <row r="39" spans="1:2" x14ac:dyDescent="0.2">
      <c r="A39" t="s">
        <v>266</v>
      </c>
      <c r="B39">
        <v>89</v>
      </c>
    </row>
    <row r="40" spans="1:2" x14ac:dyDescent="0.2">
      <c r="A40" t="s">
        <v>543</v>
      </c>
      <c r="B40">
        <v>88</v>
      </c>
    </row>
    <row r="41" spans="1:2" x14ac:dyDescent="0.2">
      <c r="A41" t="s">
        <v>356</v>
      </c>
      <c r="B41">
        <v>87</v>
      </c>
    </row>
    <row r="42" spans="1:2" x14ac:dyDescent="0.2">
      <c r="A42" t="s">
        <v>333</v>
      </c>
      <c r="B42">
        <v>86</v>
      </c>
    </row>
    <row r="43" spans="1:2" x14ac:dyDescent="0.2">
      <c r="A43" t="s">
        <v>278</v>
      </c>
      <c r="B43">
        <v>85</v>
      </c>
    </row>
    <row r="44" spans="1:2" x14ac:dyDescent="0.2">
      <c r="A44" t="s">
        <v>382</v>
      </c>
      <c r="B44">
        <v>84</v>
      </c>
    </row>
    <row r="45" spans="1:2" x14ac:dyDescent="0.2">
      <c r="A45" t="s">
        <v>274</v>
      </c>
      <c r="B45">
        <v>83</v>
      </c>
    </row>
    <row r="46" spans="1:2" x14ac:dyDescent="0.2">
      <c r="A46" t="s">
        <v>288</v>
      </c>
      <c r="B46">
        <v>82</v>
      </c>
    </row>
    <row r="47" spans="1:2" x14ac:dyDescent="0.2">
      <c r="A47" t="s">
        <v>307</v>
      </c>
      <c r="B47">
        <v>81</v>
      </c>
    </row>
    <row r="48" spans="1:2" x14ac:dyDescent="0.2">
      <c r="A48" t="s">
        <v>264</v>
      </c>
      <c r="B48">
        <v>80</v>
      </c>
    </row>
    <row r="49" spans="1:2" x14ac:dyDescent="0.2">
      <c r="A49" t="s">
        <v>634</v>
      </c>
      <c r="B49">
        <v>72</v>
      </c>
    </row>
    <row r="50" spans="1:2" x14ac:dyDescent="0.2">
      <c r="A50" t="s">
        <v>362</v>
      </c>
      <c r="B50">
        <v>71</v>
      </c>
    </row>
    <row r="51" spans="1:2" x14ac:dyDescent="0.2">
      <c r="A51" t="s">
        <v>303</v>
      </c>
      <c r="B51">
        <v>70</v>
      </c>
    </row>
    <row r="52" spans="1:2" x14ac:dyDescent="0.2">
      <c r="A52" t="s">
        <v>740</v>
      </c>
      <c r="B52">
        <v>69</v>
      </c>
    </row>
    <row r="53" spans="1:2" x14ac:dyDescent="0.2">
      <c r="A53" t="s">
        <v>457</v>
      </c>
      <c r="B53">
        <v>68</v>
      </c>
    </row>
    <row r="54" spans="1:2" x14ac:dyDescent="0.2">
      <c r="A54" t="s">
        <v>315</v>
      </c>
      <c r="B54">
        <v>67</v>
      </c>
    </row>
    <row r="55" spans="1:2" x14ac:dyDescent="0.2">
      <c r="A55" t="s">
        <v>246</v>
      </c>
      <c r="B55">
        <v>66</v>
      </c>
    </row>
    <row r="56" spans="1:2" x14ac:dyDescent="0.2">
      <c r="A56" t="s">
        <v>729</v>
      </c>
      <c r="B56">
        <v>65</v>
      </c>
    </row>
    <row r="57" spans="1:2" x14ac:dyDescent="0.2">
      <c r="A57" t="s">
        <v>772</v>
      </c>
      <c r="B57">
        <v>64</v>
      </c>
    </row>
    <row r="58" spans="1:2" x14ac:dyDescent="0.2">
      <c r="A58" t="s">
        <v>295</v>
      </c>
      <c r="B58">
        <v>63</v>
      </c>
    </row>
    <row r="59" spans="1:2" x14ac:dyDescent="0.2">
      <c r="A59" t="s">
        <v>242</v>
      </c>
      <c r="B59">
        <v>62</v>
      </c>
    </row>
    <row r="60" spans="1:2" x14ac:dyDescent="0.2">
      <c r="A60" t="s">
        <v>393</v>
      </c>
      <c r="B60">
        <v>61</v>
      </c>
    </row>
    <row r="61" spans="1:2" x14ac:dyDescent="0.2">
      <c r="A61" t="s">
        <v>441</v>
      </c>
      <c r="B61">
        <v>60</v>
      </c>
    </row>
    <row r="62" spans="1:2" x14ac:dyDescent="0.2">
      <c r="A62" t="s">
        <v>313</v>
      </c>
      <c r="B62">
        <v>59</v>
      </c>
    </row>
    <row r="63" spans="1:2" x14ac:dyDescent="0.2">
      <c r="A63" t="s">
        <v>321</v>
      </c>
      <c r="B63">
        <v>58</v>
      </c>
    </row>
    <row r="64" spans="1:2" x14ac:dyDescent="0.2">
      <c r="A64" t="s">
        <v>256</v>
      </c>
      <c r="B64">
        <v>57</v>
      </c>
    </row>
    <row r="65" spans="1:2" x14ac:dyDescent="0.2">
      <c r="A65" t="s">
        <v>654</v>
      </c>
      <c r="B65">
        <v>49</v>
      </c>
    </row>
    <row r="66" spans="1:2" x14ac:dyDescent="0.2">
      <c r="A66" t="s">
        <v>630</v>
      </c>
      <c r="B66">
        <v>48</v>
      </c>
    </row>
    <row r="67" spans="1:2" x14ac:dyDescent="0.2">
      <c r="A67" t="s">
        <v>268</v>
      </c>
      <c r="B67">
        <v>47</v>
      </c>
    </row>
    <row r="68" spans="1:2" x14ac:dyDescent="0.2">
      <c r="A68" t="s">
        <v>358</v>
      </c>
      <c r="B68">
        <v>46</v>
      </c>
    </row>
    <row r="69" spans="1:2" x14ac:dyDescent="0.2">
      <c r="A69" t="s">
        <v>435</v>
      </c>
      <c r="B69">
        <v>45</v>
      </c>
    </row>
    <row r="70" spans="1:2" x14ac:dyDescent="0.2">
      <c r="A70" t="s">
        <v>761</v>
      </c>
      <c r="B70">
        <v>44</v>
      </c>
    </row>
    <row r="71" spans="1:2" x14ac:dyDescent="0.2">
      <c r="A71" t="s">
        <v>294</v>
      </c>
      <c r="B71">
        <v>43</v>
      </c>
    </row>
    <row r="72" spans="1:2" x14ac:dyDescent="0.2">
      <c r="A72" t="s">
        <v>309</v>
      </c>
      <c r="B72">
        <v>42</v>
      </c>
    </row>
    <row r="73" spans="1:2" x14ac:dyDescent="0.2">
      <c r="A73" t="s">
        <v>646</v>
      </c>
      <c r="B73">
        <v>41</v>
      </c>
    </row>
    <row r="74" spans="1:2" x14ac:dyDescent="0.2">
      <c r="A74" t="s">
        <v>773</v>
      </c>
      <c r="B74">
        <v>40</v>
      </c>
    </row>
    <row r="75" spans="1:2" x14ac:dyDescent="0.2">
      <c r="A75" t="s">
        <v>498</v>
      </c>
      <c r="B75">
        <v>39</v>
      </c>
    </row>
    <row r="76" spans="1:2" x14ac:dyDescent="0.2">
      <c r="A76" t="s">
        <v>331</v>
      </c>
      <c r="B76">
        <v>38</v>
      </c>
    </row>
    <row r="77" spans="1:2" x14ac:dyDescent="0.2">
      <c r="A77" t="s">
        <v>411</v>
      </c>
      <c r="B77">
        <v>0</v>
      </c>
    </row>
    <row r="78" spans="1:2" x14ac:dyDescent="0.2">
      <c r="A78" t="s">
        <v>656</v>
      </c>
      <c r="B78">
        <v>0</v>
      </c>
    </row>
    <row r="79" spans="1:2" x14ac:dyDescent="0.2">
      <c r="A79" t="s">
        <v>645</v>
      </c>
      <c r="B79">
        <v>0</v>
      </c>
    </row>
    <row r="80" spans="1:2" x14ac:dyDescent="0.2">
      <c r="A80" t="s">
        <v>297</v>
      </c>
      <c r="B80">
        <v>0</v>
      </c>
    </row>
    <row r="81" spans="1:2" x14ac:dyDescent="0.2">
      <c r="A81" t="s">
        <v>433</v>
      </c>
      <c r="B81">
        <v>25</v>
      </c>
    </row>
    <row r="82" spans="1:2" x14ac:dyDescent="0.2">
      <c r="A82" t="s">
        <v>340</v>
      </c>
      <c r="B82">
        <v>25</v>
      </c>
    </row>
    <row r="83" spans="1:2" x14ac:dyDescent="0.2">
      <c r="A83" t="s">
        <v>637</v>
      </c>
      <c r="B83">
        <v>25</v>
      </c>
    </row>
    <row r="84" spans="1:2" x14ac:dyDescent="0.2">
      <c r="A84" t="s">
        <v>500</v>
      </c>
      <c r="B84">
        <v>25</v>
      </c>
    </row>
    <row r="85" spans="1:2" x14ac:dyDescent="0.2">
      <c r="A85" t="s">
        <v>768</v>
      </c>
      <c r="B85">
        <v>25</v>
      </c>
    </row>
    <row r="86" spans="1:2" x14ac:dyDescent="0.2">
      <c r="A86" t="s">
        <v>429</v>
      </c>
      <c r="B86">
        <v>25</v>
      </c>
    </row>
    <row r="87" spans="1:2" x14ac:dyDescent="0.2">
      <c r="A87" t="s">
        <v>284</v>
      </c>
      <c r="B87">
        <v>25</v>
      </c>
    </row>
    <row r="88" spans="1:2" x14ac:dyDescent="0.2">
      <c r="A88" t="s">
        <v>771</v>
      </c>
      <c r="B88">
        <v>25</v>
      </c>
    </row>
    <row r="89" spans="1:2" x14ac:dyDescent="0.2">
      <c r="A89" t="s">
        <v>760</v>
      </c>
      <c r="B89">
        <v>25</v>
      </c>
    </row>
    <row r="90" spans="1:2" x14ac:dyDescent="0.2">
      <c r="A90" t="s">
        <v>751</v>
      </c>
      <c r="B90">
        <v>25</v>
      </c>
    </row>
    <row r="91" spans="1:2" x14ac:dyDescent="0.2">
      <c r="A91" t="s">
        <v>489</v>
      </c>
      <c r="B91">
        <v>25</v>
      </c>
    </row>
    <row r="92" spans="1:2" x14ac:dyDescent="0.2">
      <c r="A92" t="s">
        <v>439</v>
      </c>
      <c r="B92">
        <v>25</v>
      </c>
    </row>
    <row r="93" spans="1:2" x14ac:dyDescent="0.2">
      <c r="A93" t="s">
        <v>766</v>
      </c>
      <c r="B93">
        <v>25</v>
      </c>
    </row>
    <row r="94" spans="1:2" x14ac:dyDescent="0.2">
      <c r="A94" t="s">
        <v>770</v>
      </c>
      <c r="B9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297FB-1C56-4F5D-B609-C827515AC742}">
  <dimension ref="A1:B84"/>
  <sheetViews>
    <sheetView topLeftCell="A34" workbookViewId="0">
      <selection activeCell="D65" sqref="D65"/>
    </sheetView>
  </sheetViews>
  <sheetFormatPr baseColWidth="10" defaultRowHeight="12.75" x14ac:dyDescent="0.2"/>
  <cols>
    <col min="1" max="1" width="47.7109375" bestFit="1" customWidth="1"/>
  </cols>
  <sheetData>
    <row r="1" spans="1:2" x14ac:dyDescent="0.2">
      <c r="A1" t="s">
        <v>216</v>
      </c>
      <c r="B1">
        <v>180</v>
      </c>
    </row>
    <row r="2" spans="1:2" x14ac:dyDescent="0.2">
      <c r="A2" t="s">
        <v>208</v>
      </c>
      <c r="B2">
        <v>165</v>
      </c>
    </row>
    <row r="3" spans="1:2" x14ac:dyDescent="0.2">
      <c r="A3" t="s">
        <v>198</v>
      </c>
      <c r="B3">
        <v>155</v>
      </c>
    </row>
    <row r="4" spans="1:2" x14ac:dyDescent="0.2">
      <c r="A4" t="s">
        <v>230</v>
      </c>
      <c r="B4">
        <v>155</v>
      </c>
    </row>
    <row r="5" spans="1:2" x14ac:dyDescent="0.2">
      <c r="A5" t="s">
        <v>206</v>
      </c>
      <c r="B5">
        <v>146</v>
      </c>
    </row>
    <row r="6" spans="1:2" x14ac:dyDescent="0.2">
      <c r="A6" t="s">
        <v>214</v>
      </c>
      <c r="B6">
        <v>144</v>
      </c>
    </row>
    <row r="7" spans="1:2" x14ac:dyDescent="0.2">
      <c r="A7" t="s">
        <v>220</v>
      </c>
      <c r="B7">
        <v>142</v>
      </c>
    </row>
    <row r="8" spans="1:2" x14ac:dyDescent="0.2">
      <c r="A8" t="s">
        <v>224</v>
      </c>
      <c r="B8">
        <v>140</v>
      </c>
    </row>
    <row r="9" spans="1:2" x14ac:dyDescent="0.2">
      <c r="A9" t="s">
        <v>204</v>
      </c>
      <c r="B9">
        <v>132</v>
      </c>
    </row>
    <row r="10" spans="1:2" x14ac:dyDescent="0.2">
      <c r="A10" t="s">
        <v>202</v>
      </c>
      <c r="B10">
        <v>131</v>
      </c>
    </row>
    <row r="11" spans="1:2" x14ac:dyDescent="0.2">
      <c r="A11" t="s">
        <v>280</v>
      </c>
      <c r="B11">
        <v>130</v>
      </c>
    </row>
    <row r="12" spans="1:2" x14ac:dyDescent="0.2">
      <c r="A12" t="s">
        <v>212</v>
      </c>
      <c r="B12">
        <v>129</v>
      </c>
    </row>
    <row r="13" spans="1:2" x14ac:dyDescent="0.2">
      <c r="A13" t="s">
        <v>579</v>
      </c>
      <c r="B13">
        <v>128</v>
      </c>
    </row>
    <row r="14" spans="1:2" x14ac:dyDescent="0.2">
      <c r="A14" t="s">
        <v>226</v>
      </c>
      <c r="B14">
        <v>127</v>
      </c>
    </row>
    <row r="15" spans="1:2" x14ac:dyDescent="0.2">
      <c r="A15" t="s">
        <v>222</v>
      </c>
      <c r="B15">
        <v>126</v>
      </c>
    </row>
    <row r="16" spans="1:2" x14ac:dyDescent="0.2">
      <c r="A16" t="s">
        <v>270</v>
      </c>
      <c r="B16">
        <v>125</v>
      </c>
    </row>
    <row r="17" spans="1:2" x14ac:dyDescent="0.2">
      <c r="A17" t="s">
        <v>735</v>
      </c>
      <c r="B17">
        <v>118</v>
      </c>
    </row>
    <row r="18" spans="1:2" x14ac:dyDescent="0.2">
      <c r="A18" t="s">
        <v>575</v>
      </c>
      <c r="B18">
        <v>117</v>
      </c>
    </row>
    <row r="19" spans="1:2" x14ac:dyDescent="0.2">
      <c r="A19" t="s">
        <v>234</v>
      </c>
      <c r="B19">
        <v>116</v>
      </c>
    </row>
    <row r="20" spans="1:2" x14ac:dyDescent="0.2">
      <c r="A20" t="s">
        <v>272</v>
      </c>
      <c r="B20">
        <v>115</v>
      </c>
    </row>
    <row r="21" spans="1:2" x14ac:dyDescent="0.2">
      <c r="A21" t="s">
        <v>238</v>
      </c>
      <c r="B21">
        <v>114</v>
      </c>
    </row>
    <row r="22" spans="1:2" x14ac:dyDescent="0.2">
      <c r="A22" t="s">
        <v>244</v>
      </c>
      <c r="B22">
        <v>113</v>
      </c>
    </row>
    <row r="23" spans="1:2" x14ac:dyDescent="0.2">
      <c r="A23" t="s">
        <v>573</v>
      </c>
      <c r="B23">
        <v>112</v>
      </c>
    </row>
    <row r="24" spans="1:2" x14ac:dyDescent="0.2">
      <c r="A24" t="s">
        <v>276</v>
      </c>
      <c r="B24">
        <v>111</v>
      </c>
    </row>
    <row r="25" spans="1:2" x14ac:dyDescent="0.2">
      <c r="A25" t="s">
        <v>266</v>
      </c>
      <c r="B25">
        <v>110</v>
      </c>
    </row>
    <row r="26" spans="1:2" x14ac:dyDescent="0.2">
      <c r="A26" t="s">
        <v>295</v>
      </c>
      <c r="B26">
        <v>109</v>
      </c>
    </row>
    <row r="27" spans="1:2" x14ac:dyDescent="0.2">
      <c r="A27" t="s">
        <v>254</v>
      </c>
      <c r="B27">
        <v>108</v>
      </c>
    </row>
    <row r="28" spans="1:2" x14ac:dyDescent="0.2">
      <c r="A28" t="s">
        <v>356</v>
      </c>
      <c r="B28">
        <v>107</v>
      </c>
    </row>
    <row r="29" spans="1:2" x14ac:dyDescent="0.2">
      <c r="A29" t="s">
        <v>228</v>
      </c>
      <c r="B29">
        <v>106</v>
      </c>
    </row>
    <row r="30" spans="1:2" x14ac:dyDescent="0.2">
      <c r="A30" t="s">
        <v>305</v>
      </c>
      <c r="B30">
        <v>105</v>
      </c>
    </row>
    <row r="31" spans="1:2" x14ac:dyDescent="0.2">
      <c r="A31" t="s">
        <v>250</v>
      </c>
      <c r="B31">
        <v>104</v>
      </c>
    </row>
    <row r="32" spans="1:2" x14ac:dyDescent="0.2">
      <c r="A32" t="s">
        <v>740</v>
      </c>
      <c r="B32">
        <v>103</v>
      </c>
    </row>
    <row r="33" spans="1:2" x14ac:dyDescent="0.2">
      <c r="A33" t="s">
        <v>264</v>
      </c>
      <c r="B33">
        <v>95</v>
      </c>
    </row>
    <row r="34" spans="1:2" x14ac:dyDescent="0.2">
      <c r="A34" t="s">
        <v>242</v>
      </c>
      <c r="B34">
        <v>94</v>
      </c>
    </row>
    <row r="35" spans="1:2" x14ac:dyDescent="0.2">
      <c r="A35" t="s">
        <v>294</v>
      </c>
      <c r="B35">
        <v>93</v>
      </c>
    </row>
    <row r="36" spans="1:2" x14ac:dyDescent="0.2">
      <c r="A36" t="s">
        <v>537</v>
      </c>
      <c r="B36">
        <v>92</v>
      </c>
    </row>
    <row r="37" spans="1:2" x14ac:dyDescent="0.2">
      <c r="A37" t="s">
        <v>303</v>
      </c>
      <c r="B37">
        <v>91</v>
      </c>
    </row>
    <row r="38" spans="1:2" x14ac:dyDescent="0.2">
      <c r="A38" t="s">
        <v>630</v>
      </c>
      <c r="B38">
        <v>90</v>
      </c>
    </row>
    <row r="39" spans="1:2" x14ac:dyDescent="0.2">
      <c r="A39" t="s">
        <v>258</v>
      </c>
      <c r="B39">
        <v>89</v>
      </c>
    </row>
    <row r="40" spans="1:2" x14ac:dyDescent="0.2">
      <c r="A40" t="s">
        <v>321</v>
      </c>
      <c r="B40">
        <v>88</v>
      </c>
    </row>
    <row r="41" spans="1:2" x14ac:dyDescent="0.2">
      <c r="A41" t="s">
        <v>350</v>
      </c>
      <c r="B41">
        <v>87</v>
      </c>
    </row>
    <row r="42" spans="1:2" x14ac:dyDescent="0.2">
      <c r="A42" t="s">
        <v>240</v>
      </c>
      <c r="B42">
        <v>86</v>
      </c>
    </row>
    <row r="43" spans="1:2" x14ac:dyDescent="0.2">
      <c r="A43" t="s">
        <v>648</v>
      </c>
      <c r="B43">
        <v>85</v>
      </c>
    </row>
    <row r="44" spans="1:2" x14ac:dyDescent="0.2">
      <c r="A44" t="s">
        <v>246</v>
      </c>
      <c r="B44">
        <v>84</v>
      </c>
    </row>
    <row r="45" spans="1:2" x14ac:dyDescent="0.2">
      <c r="A45" t="s">
        <v>342</v>
      </c>
      <c r="B45">
        <v>83</v>
      </c>
    </row>
    <row r="46" spans="1:2" x14ac:dyDescent="0.2">
      <c r="A46" t="s">
        <v>710</v>
      </c>
      <c r="B46">
        <v>82</v>
      </c>
    </row>
    <row r="47" spans="1:2" x14ac:dyDescent="0.2">
      <c r="A47" t="s">
        <v>278</v>
      </c>
      <c r="B47">
        <v>81</v>
      </c>
    </row>
    <row r="48" spans="1:2" x14ac:dyDescent="0.2">
      <c r="A48" t="s">
        <v>252</v>
      </c>
      <c r="B48">
        <v>80</v>
      </c>
    </row>
    <row r="49" spans="1:2" x14ac:dyDescent="0.2">
      <c r="A49" t="s">
        <v>755</v>
      </c>
      <c r="B49">
        <v>72</v>
      </c>
    </row>
    <row r="50" spans="1:2" x14ac:dyDescent="0.2">
      <c r="A50" t="s">
        <v>290</v>
      </c>
      <c r="B50">
        <v>71</v>
      </c>
    </row>
    <row r="51" spans="1:2" x14ac:dyDescent="0.2">
      <c r="A51" t="s">
        <v>358</v>
      </c>
      <c r="B51">
        <v>70</v>
      </c>
    </row>
    <row r="52" spans="1:2" x14ac:dyDescent="0.2">
      <c r="A52" t="s">
        <v>333</v>
      </c>
      <c r="B52">
        <v>69</v>
      </c>
    </row>
    <row r="53" spans="1:2" x14ac:dyDescent="0.2">
      <c r="A53" t="s">
        <v>340</v>
      </c>
      <c r="B53">
        <v>68</v>
      </c>
    </row>
    <row r="54" spans="1:2" x14ac:dyDescent="0.2">
      <c r="A54" t="s">
        <v>535</v>
      </c>
      <c r="B54">
        <v>67</v>
      </c>
    </row>
    <row r="55" spans="1:2" x14ac:dyDescent="0.2">
      <c r="A55" t="s">
        <v>656</v>
      </c>
      <c r="B55">
        <v>66</v>
      </c>
    </row>
    <row r="56" spans="1:2" x14ac:dyDescent="0.2">
      <c r="A56" t="s">
        <v>313</v>
      </c>
      <c r="B56">
        <v>65</v>
      </c>
    </row>
    <row r="57" spans="1:2" x14ac:dyDescent="0.2">
      <c r="A57" t="s">
        <v>327</v>
      </c>
      <c r="B57">
        <v>64</v>
      </c>
    </row>
    <row r="58" spans="1:2" x14ac:dyDescent="0.2">
      <c r="A58" t="s">
        <v>389</v>
      </c>
      <c r="B58">
        <v>63</v>
      </c>
    </row>
    <row r="59" spans="1:2" x14ac:dyDescent="0.2">
      <c r="A59" t="s">
        <v>309</v>
      </c>
      <c r="B59">
        <v>62</v>
      </c>
    </row>
    <row r="60" spans="1:2" x14ac:dyDescent="0.2">
      <c r="A60" t="s">
        <v>543</v>
      </c>
      <c r="B60">
        <v>61</v>
      </c>
    </row>
    <row r="61" spans="1:2" x14ac:dyDescent="0.2">
      <c r="A61" t="s">
        <v>498</v>
      </c>
      <c r="B61">
        <v>60</v>
      </c>
    </row>
    <row r="62" spans="1:2" x14ac:dyDescent="0.2">
      <c r="A62" t="s">
        <v>288</v>
      </c>
      <c r="B62">
        <v>59</v>
      </c>
    </row>
    <row r="63" spans="1:2" x14ac:dyDescent="0.2">
      <c r="A63" t="s">
        <v>729</v>
      </c>
      <c r="B63">
        <v>58</v>
      </c>
    </row>
    <row r="64" spans="1:2" x14ac:dyDescent="0.2">
      <c r="A64" t="s">
        <v>274</v>
      </c>
      <c r="B64">
        <v>57</v>
      </c>
    </row>
    <row r="65" spans="1:2" x14ac:dyDescent="0.2">
      <c r="A65" t="s">
        <v>721</v>
      </c>
      <c r="B65">
        <v>49</v>
      </c>
    </row>
    <row r="66" spans="1:2" x14ac:dyDescent="0.2">
      <c r="A66" t="s">
        <v>307</v>
      </c>
      <c r="B66">
        <v>48</v>
      </c>
    </row>
    <row r="67" spans="1:2" x14ac:dyDescent="0.2">
      <c r="A67" t="s">
        <v>459</v>
      </c>
      <c r="B67">
        <v>47</v>
      </c>
    </row>
    <row r="68" spans="1:2" x14ac:dyDescent="0.2">
      <c r="A68" t="s">
        <v>441</v>
      </c>
      <c r="B68">
        <v>46</v>
      </c>
    </row>
    <row r="69" spans="1:2" x14ac:dyDescent="0.2">
      <c r="A69" t="s">
        <v>366</v>
      </c>
      <c r="B69">
        <v>45</v>
      </c>
    </row>
    <row r="70" spans="1:2" x14ac:dyDescent="0.2">
      <c r="A70" t="s">
        <v>370</v>
      </c>
      <c r="B70">
        <v>44</v>
      </c>
    </row>
    <row r="71" spans="1:2" x14ac:dyDescent="0.2">
      <c r="A71" t="s">
        <v>644</v>
      </c>
      <c r="B71">
        <v>43</v>
      </c>
    </row>
    <row r="72" spans="1:2" x14ac:dyDescent="0.2">
      <c r="A72" t="s">
        <v>639</v>
      </c>
      <c r="B72">
        <v>42</v>
      </c>
    </row>
    <row r="73" spans="1:2" x14ac:dyDescent="0.2">
      <c r="A73" t="s">
        <v>646</v>
      </c>
      <c r="B73">
        <v>41</v>
      </c>
    </row>
    <row r="74" spans="1:2" x14ac:dyDescent="0.2">
      <c r="A74" t="s">
        <v>457</v>
      </c>
      <c r="B74">
        <v>40</v>
      </c>
    </row>
    <row r="75" spans="1:2" x14ac:dyDescent="0.2">
      <c r="A75" t="s">
        <v>407</v>
      </c>
      <c r="B75">
        <v>39</v>
      </c>
    </row>
    <row r="76" spans="1:2" x14ac:dyDescent="0.2">
      <c r="A76" t="s">
        <v>628</v>
      </c>
      <c r="B76">
        <v>38</v>
      </c>
    </row>
    <row r="77" spans="1:2" x14ac:dyDescent="0.2">
      <c r="A77" t="s">
        <v>647</v>
      </c>
      <c r="B77">
        <v>37</v>
      </c>
    </row>
    <row r="78" spans="1:2" x14ac:dyDescent="0.2">
      <c r="A78" t="s">
        <v>649</v>
      </c>
      <c r="B78">
        <v>36</v>
      </c>
    </row>
    <row r="79" spans="1:2" x14ac:dyDescent="0.2">
      <c r="A79" t="s">
        <v>734</v>
      </c>
      <c r="B79">
        <v>35</v>
      </c>
    </row>
    <row r="80" spans="1:2" x14ac:dyDescent="0.2">
      <c r="A80" t="s">
        <v>728</v>
      </c>
      <c r="B80">
        <v>34</v>
      </c>
    </row>
    <row r="81" spans="1:2" x14ac:dyDescent="0.2">
      <c r="A81" t="s">
        <v>744</v>
      </c>
      <c r="B81">
        <v>25</v>
      </c>
    </row>
    <row r="82" spans="1:2" x14ac:dyDescent="0.2">
      <c r="A82" t="s">
        <v>757</v>
      </c>
      <c r="B82">
        <v>25</v>
      </c>
    </row>
    <row r="83" spans="1:2" x14ac:dyDescent="0.2">
      <c r="A83" t="s">
        <v>372</v>
      </c>
      <c r="B83">
        <v>25</v>
      </c>
    </row>
    <row r="84" spans="1:2" x14ac:dyDescent="0.2">
      <c r="A84" t="s">
        <v>388</v>
      </c>
      <c r="B84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B1C64-7FAE-4A6B-B58A-BA6A959C5AF1}">
  <dimension ref="A1:B86"/>
  <sheetViews>
    <sheetView topLeftCell="A54" workbookViewId="0">
      <selection activeCell="A59" sqref="A59"/>
    </sheetView>
  </sheetViews>
  <sheetFormatPr baseColWidth="10" defaultRowHeight="12.75" x14ac:dyDescent="0.2"/>
  <cols>
    <col min="1" max="1" width="46.7109375" bestFit="1" customWidth="1"/>
  </cols>
  <sheetData>
    <row r="1" spans="1:2" x14ac:dyDescent="0.2">
      <c r="A1" t="s">
        <v>206</v>
      </c>
      <c r="B1">
        <v>180</v>
      </c>
    </row>
    <row r="2" spans="1:2" x14ac:dyDescent="0.2">
      <c r="A2" t="s">
        <v>214</v>
      </c>
      <c r="B2">
        <v>165</v>
      </c>
    </row>
    <row r="3" spans="1:2" x14ac:dyDescent="0.2">
      <c r="A3" t="s">
        <v>198</v>
      </c>
      <c r="B3">
        <v>155</v>
      </c>
    </row>
    <row r="4" spans="1:2" x14ac:dyDescent="0.2">
      <c r="A4" t="s">
        <v>224</v>
      </c>
      <c r="B4">
        <v>155</v>
      </c>
    </row>
    <row r="5" spans="1:2" x14ac:dyDescent="0.2">
      <c r="A5" t="s">
        <v>220</v>
      </c>
      <c r="B5">
        <v>146</v>
      </c>
    </row>
    <row r="6" spans="1:2" x14ac:dyDescent="0.2">
      <c r="A6" t="s">
        <v>216</v>
      </c>
      <c r="B6">
        <v>144</v>
      </c>
    </row>
    <row r="7" spans="1:2" x14ac:dyDescent="0.2">
      <c r="A7" t="s">
        <v>208</v>
      </c>
      <c r="B7">
        <v>142</v>
      </c>
    </row>
    <row r="8" spans="1:2" x14ac:dyDescent="0.2">
      <c r="A8" t="s">
        <v>234</v>
      </c>
      <c r="B8">
        <v>140</v>
      </c>
    </row>
    <row r="9" spans="1:2" x14ac:dyDescent="0.2">
      <c r="A9" t="s">
        <v>222</v>
      </c>
      <c r="B9">
        <v>132</v>
      </c>
    </row>
    <row r="10" spans="1:2" x14ac:dyDescent="0.2">
      <c r="A10" t="s">
        <v>238</v>
      </c>
      <c r="B10">
        <v>131</v>
      </c>
    </row>
    <row r="11" spans="1:2" x14ac:dyDescent="0.2">
      <c r="A11" t="s">
        <v>212</v>
      </c>
      <c r="B11">
        <v>130</v>
      </c>
    </row>
    <row r="12" spans="1:2" x14ac:dyDescent="0.2">
      <c r="A12" t="s">
        <v>230</v>
      </c>
      <c r="B12">
        <v>129</v>
      </c>
    </row>
    <row r="13" spans="1:2" x14ac:dyDescent="0.2">
      <c r="A13" t="s">
        <v>202</v>
      </c>
      <c r="B13">
        <v>128</v>
      </c>
    </row>
    <row r="14" spans="1:2" x14ac:dyDescent="0.2">
      <c r="A14" t="s">
        <v>266</v>
      </c>
      <c r="B14">
        <v>127</v>
      </c>
    </row>
    <row r="15" spans="1:2" x14ac:dyDescent="0.2">
      <c r="A15" t="s">
        <v>463</v>
      </c>
      <c r="B15">
        <v>126</v>
      </c>
    </row>
    <row r="16" spans="1:2" x14ac:dyDescent="0.2">
      <c r="A16" t="s">
        <v>226</v>
      </c>
      <c r="B16">
        <v>125</v>
      </c>
    </row>
    <row r="17" spans="1:2" x14ac:dyDescent="0.2">
      <c r="A17" t="s">
        <v>272</v>
      </c>
      <c r="B17">
        <v>118</v>
      </c>
    </row>
    <row r="18" spans="1:2" x14ac:dyDescent="0.2">
      <c r="A18" t="s">
        <v>270</v>
      </c>
      <c r="B18">
        <v>117</v>
      </c>
    </row>
    <row r="19" spans="1:2" x14ac:dyDescent="0.2">
      <c r="A19" t="s">
        <v>583</v>
      </c>
      <c r="B19">
        <v>116</v>
      </c>
    </row>
    <row r="20" spans="1:2" x14ac:dyDescent="0.2">
      <c r="A20" t="s">
        <v>755</v>
      </c>
      <c r="B20">
        <v>115</v>
      </c>
    </row>
    <row r="21" spans="1:2" x14ac:dyDescent="0.2">
      <c r="A21" t="s">
        <v>228</v>
      </c>
      <c r="B21">
        <v>114</v>
      </c>
    </row>
    <row r="22" spans="1:2" x14ac:dyDescent="0.2">
      <c r="A22" t="s">
        <v>333</v>
      </c>
      <c r="B22">
        <v>113</v>
      </c>
    </row>
    <row r="23" spans="1:2" x14ac:dyDescent="0.2">
      <c r="A23" t="s">
        <v>579</v>
      </c>
      <c r="B23">
        <v>112</v>
      </c>
    </row>
    <row r="24" spans="1:2" x14ac:dyDescent="0.2">
      <c r="A24" t="s">
        <v>278</v>
      </c>
      <c r="B24">
        <v>111</v>
      </c>
    </row>
    <row r="25" spans="1:2" x14ac:dyDescent="0.2">
      <c r="A25" t="s">
        <v>305</v>
      </c>
      <c r="B25">
        <v>110</v>
      </c>
    </row>
    <row r="26" spans="1:2" x14ac:dyDescent="0.2">
      <c r="A26" t="s">
        <v>543</v>
      </c>
      <c r="B26">
        <v>109</v>
      </c>
    </row>
    <row r="27" spans="1:2" x14ac:dyDescent="0.2">
      <c r="A27" t="s">
        <v>264</v>
      </c>
      <c r="B27">
        <v>108</v>
      </c>
    </row>
    <row r="28" spans="1:2" x14ac:dyDescent="0.2">
      <c r="A28" t="s">
        <v>258</v>
      </c>
      <c r="B28">
        <v>107</v>
      </c>
    </row>
    <row r="29" spans="1:2" x14ac:dyDescent="0.2">
      <c r="A29" t="s">
        <v>244</v>
      </c>
      <c r="B29">
        <v>106</v>
      </c>
    </row>
    <row r="30" spans="1:2" x14ac:dyDescent="0.2">
      <c r="A30" t="s">
        <v>537</v>
      </c>
      <c r="B30">
        <v>105</v>
      </c>
    </row>
    <row r="31" spans="1:2" x14ac:dyDescent="0.2">
      <c r="A31" t="s">
        <v>350</v>
      </c>
      <c r="B31">
        <v>104</v>
      </c>
    </row>
    <row r="32" spans="1:2" x14ac:dyDescent="0.2">
      <c r="A32" t="s">
        <v>315</v>
      </c>
      <c r="B32">
        <v>103</v>
      </c>
    </row>
    <row r="33" spans="1:2" x14ac:dyDescent="0.2">
      <c r="A33" t="s">
        <v>645</v>
      </c>
      <c r="B33">
        <v>95</v>
      </c>
    </row>
    <row r="34" spans="1:2" x14ac:dyDescent="0.2">
      <c r="A34" t="s">
        <v>356</v>
      </c>
      <c r="B34">
        <v>94</v>
      </c>
    </row>
    <row r="35" spans="1:2" x14ac:dyDescent="0.2">
      <c r="A35" t="s">
        <v>282</v>
      </c>
      <c r="B35">
        <v>93</v>
      </c>
    </row>
    <row r="36" spans="1:2" x14ac:dyDescent="0.2">
      <c r="A36" t="s">
        <v>374</v>
      </c>
      <c r="B36">
        <v>92</v>
      </c>
    </row>
    <row r="37" spans="1:2" x14ac:dyDescent="0.2">
      <c r="A37" t="s">
        <v>240</v>
      </c>
      <c r="B37">
        <v>91</v>
      </c>
    </row>
    <row r="38" spans="1:2" x14ac:dyDescent="0.2">
      <c r="A38" t="s">
        <v>204</v>
      </c>
      <c r="B38">
        <v>90</v>
      </c>
    </row>
    <row r="39" spans="1:2" x14ac:dyDescent="0.2">
      <c r="A39" t="s">
        <v>274</v>
      </c>
      <c r="B39">
        <v>89</v>
      </c>
    </row>
    <row r="40" spans="1:2" x14ac:dyDescent="0.2">
      <c r="A40" t="s">
        <v>393</v>
      </c>
      <c r="B40">
        <v>88</v>
      </c>
    </row>
    <row r="41" spans="1:2" x14ac:dyDescent="0.2">
      <c r="A41" t="s">
        <v>276</v>
      </c>
      <c r="B41">
        <v>87</v>
      </c>
    </row>
    <row r="42" spans="1:2" x14ac:dyDescent="0.2">
      <c r="A42" t="s">
        <v>250</v>
      </c>
      <c r="B42">
        <v>86</v>
      </c>
    </row>
    <row r="43" spans="1:2" x14ac:dyDescent="0.2">
      <c r="A43" t="s">
        <v>342</v>
      </c>
      <c r="B43">
        <v>85</v>
      </c>
    </row>
    <row r="44" spans="1:2" x14ac:dyDescent="0.2">
      <c r="A44" t="s">
        <v>535</v>
      </c>
      <c r="B44">
        <v>84</v>
      </c>
    </row>
    <row r="45" spans="1:2" x14ac:dyDescent="0.2">
      <c r="A45" t="s">
        <v>710</v>
      </c>
      <c r="B45">
        <v>83</v>
      </c>
    </row>
    <row r="46" spans="1:2" x14ac:dyDescent="0.2">
      <c r="A46" t="s">
        <v>254</v>
      </c>
      <c r="B46">
        <v>82</v>
      </c>
    </row>
    <row r="47" spans="1:2" x14ac:dyDescent="0.2">
      <c r="A47" t="s">
        <v>321</v>
      </c>
      <c r="B47">
        <v>81</v>
      </c>
    </row>
    <row r="48" spans="1:2" x14ac:dyDescent="0.2">
      <c r="A48" t="s">
        <v>232</v>
      </c>
      <c r="B48">
        <v>80</v>
      </c>
    </row>
    <row r="49" spans="1:2" x14ac:dyDescent="0.2">
      <c r="A49" t="s">
        <v>735</v>
      </c>
      <c r="B49">
        <v>72</v>
      </c>
    </row>
    <row r="50" spans="1:2" x14ac:dyDescent="0.2">
      <c r="A50" t="s">
        <v>252</v>
      </c>
      <c r="B50">
        <v>71</v>
      </c>
    </row>
    <row r="51" spans="1:2" x14ac:dyDescent="0.2">
      <c r="A51" t="s">
        <v>290</v>
      </c>
      <c r="B51">
        <v>70</v>
      </c>
    </row>
    <row r="52" spans="1:2" x14ac:dyDescent="0.2">
      <c r="A52" t="s">
        <v>391</v>
      </c>
      <c r="B52">
        <v>69</v>
      </c>
    </row>
    <row r="53" spans="1:2" x14ac:dyDescent="0.2">
      <c r="A53" t="s">
        <v>727</v>
      </c>
      <c r="B53">
        <v>68</v>
      </c>
    </row>
    <row r="54" spans="1:2" x14ac:dyDescent="0.2">
      <c r="A54" t="s">
        <v>575</v>
      </c>
      <c r="B54">
        <v>67</v>
      </c>
    </row>
    <row r="55" spans="1:2" x14ac:dyDescent="0.2">
      <c r="A55" t="s">
        <v>294</v>
      </c>
      <c r="B55">
        <v>66</v>
      </c>
    </row>
    <row r="56" spans="1:2" x14ac:dyDescent="0.2">
      <c r="A56" t="s">
        <v>292</v>
      </c>
      <c r="B56">
        <v>65</v>
      </c>
    </row>
    <row r="57" spans="1:2" x14ac:dyDescent="0.2">
      <c r="A57" t="s">
        <v>313</v>
      </c>
      <c r="B57">
        <v>64</v>
      </c>
    </row>
    <row r="58" spans="1:2" x14ac:dyDescent="0.2">
      <c r="A58" t="s">
        <v>301</v>
      </c>
      <c r="B58">
        <v>63</v>
      </c>
    </row>
    <row r="59" spans="1:2" x14ac:dyDescent="0.2">
      <c r="A59" t="s">
        <v>288</v>
      </c>
      <c r="B59">
        <v>62</v>
      </c>
    </row>
    <row r="60" spans="1:2" x14ac:dyDescent="0.2">
      <c r="A60" t="s">
        <v>726</v>
      </c>
      <c r="B60">
        <v>61</v>
      </c>
    </row>
    <row r="61" spans="1:2" x14ac:dyDescent="0.2">
      <c r="A61" t="s">
        <v>246</v>
      </c>
      <c r="B61">
        <v>60</v>
      </c>
    </row>
    <row r="62" spans="1:2" x14ac:dyDescent="0.2">
      <c r="A62" t="s">
        <v>268</v>
      </c>
      <c r="B62">
        <v>59</v>
      </c>
    </row>
    <row r="63" spans="1:2" x14ac:dyDescent="0.2">
      <c r="A63" t="s">
        <v>719</v>
      </c>
      <c r="B63">
        <v>58</v>
      </c>
    </row>
    <row r="64" spans="1:2" x14ac:dyDescent="0.2">
      <c r="A64" t="s">
        <v>573</v>
      </c>
      <c r="B64">
        <v>57</v>
      </c>
    </row>
    <row r="65" spans="1:2" x14ac:dyDescent="0.2">
      <c r="A65" t="s">
        <v>417</v>
      </c>
      <c r="B65">
        <v>49</v>
      </c>
    </row>
    <row r="66" spans="1:2" x14ac:dyDescent="0.2">
      <c r="A66" t="s">
        <v>376</v>
      </c>
      <c r="B66">
        <v>48</v>
      </c>
    </row>
    <row r="67" spans="1:2" x14ac:dyDescent="0.2">
      <c r="A67" t="s">
        <v>752</v>
      </c>
      <c r="B67">
        <v>47</v>
      </c>
    </row>
    <row r="68" spans="1:2" x14ac:dyDescent="0.2">
      <c r="A68" t="s">
        <v>297</v>
      </c>
      <c r="B68">
        <v>46</v>
      </c>
    </row>
    <row r="69" spans="1:2" x14ac:dyDescent="0.2">
      <c r="A69" t="s">
        <v>453</v>
      </c>
      <c r="B69">
        <v>45</v>
      </c>
    </row>
    <row r="70" spans="1:2" x14ac:dyDescent="0.2">
      <c r="A70" t="s">
        <v>754</v>
      </c>
      <c r="B70">
        <v>44</v>
      </c>
    </row>
    <row r="71" spans="1:2" x14ac:dyDescent="0.2">
      <c r="A71" t="s">
        <v>358</v>
      </c>
      <c r="B71">
        <v>43</v>
      </c>
    </row>
    <row r="72" spans="1:2" x14ac:dyDescent="0.2">
      <c r="A72" t="s">
        <v>280</v>
      </c>
      <c r="B72">
        <v>42</v>
      </c>
    </row>
    <row r="73" spans="1:2" x14ac:dyDescent="0.2">
      <c r="A73" t="s">
        <v>405</v>
      </c>
      <c r="B73">
        <v>41</v>
      </c>
    </row>
    <row r="74" spans="1:2" x14ac:dyDescent="0.2">
      <c r="A74" t="s">
        <v>317</v>
      </c>
      <c r="B74">
        <v>40</v>
      </c>
    </row>
    <row r="75" spans="1:2" x14ac:dyDescent="0.2">
      <c r="A75" t="s">
        <v>309</v>
      </c>
      <c r="B75">
        <v>39</v>
      </c>
    </row>
    <row r="76" spans="1:2" x14ac:dyDescent="0.2">
      <c r="A76" t="s">
        <v>256</v>
      </c>
      <c r="B76">
        <v>38</v>
      </c>
    </row>
    <row r="77" spans="1:2" x14ac:dyDescent="0.2">
      <c r="A77" t="s">
        <v>750</v>
      </c>
      <c r="B77">
        <v>37</v>
      </c>
    </row>
    <row r="78" spans="1:2" x14ac:dyDescent="0.2">
      <c r="A78" t="s">
        <v>751</v>
      </c>
      <c r="B78">
        <v>36</v>
      </c>
    </row>
    <row r="79" spans="1:2" x14ac:dyDescent="0.2">
      <c r="A79" t="s">
        <v>714</v>
      </c>
      <c r="B79">
        <v>0</v>
      </c>
    </row>
    <row r="80" spans="1:2" x14ac:dyDescent="0.2">
      <c r="A80" t="s">
        <v>431</v>
      </c>
      <c r="B80">
        <v>0</v>
      </c>
    </row>
    <row r="81" spans="1:2" x14ac:dyDescent="0.2">
      <c r="A81" t="s">
        <v>360</v>
      </c>
      <c r="B81">
        <v>25</v>
      </c>
    </row>
    <row r="82" spans="1:2" x14ac:dyDescent="0.2">
      <c r="A82" t="s">
        <v>325</v>
      </c>
      <c r="B82">
        <v>25</v>
      </c>
    </row>
    <row r="83" spans="1:2" x14ac:dyDescent="0.2">
      <c r="A83" t="s">
        <v>748</v>
      </c>
      <c r="B83">
        <v>25</v>
      </c>
    </row>
    <row r="84" spans="1:2" x14ac:dyDescent="0.2">
      <c r="A84" t="s">
        <v>749</v>
      </c>
      <c r="B84">
        <v>25</v>
      </c>
    </row>
    <row r="85" spans="1:2" x14ac:dyDescent="0.2">
      <c r="A85" t="s">
        <v>403</v>
      </c>
      <c r="B85">
        <v>0</v>
      </c>
    </row>
    <row r="86" spans="1:2" x14ac:dyDescent="0.2">
      <c r="A86" t="s">
        <v>753</v>
      </c>
      <c r="B8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D3446-7247-4297-AF2B-868478ABE86E}">
  <dimension ref="A1:B92"/>
  <sheetViews>
    <sheetView topLeftCell="A45" workbookViewId="0">
      <selection activeCell="A59" sqref="A59"/>
    </sheetView>
  </sheetViews>
  <sheetFormatPr baseColWidth="10" defaultRowHeight="12.75" x14ac:dyDescent="0.2"/>
  <cols>
    <col min="1" max="1" width="46.7109375" bestFit="1" customWidth="1"/>
  </cols>
  <sheetData>
    <row r="1" spans="1:2" x14ac:dyDescent="0.2">
      <c r="A1" t="s">
        <v>206</v>
      </c>
      <c r="B1">
        <v>180</v>
      </c>
    </row>
    <row r="2" spans="1:2" x14ac:dyDescent="0.2">
      <c r="A2" t="s">
        <v>198</v>
      </c>
      <c r="B2">
        <v>165</v>
      </c>
    </row>
    <row r="3" spans="1:2" x14ac:dyDescent="0.2">
      <c r="A3" t="s">
        <v>220</v>
      </c>
      <c r="B3">
        <v>155</v>
      </c>
    </row>
    <row r="4" spans="1:2" x14ac:dyDescent="0.2">
      <c r="A4" t="s">
        <v>234</v>
      </c>
      <c r="B4">
        <v>155</v>
      </c>
    </row>
    <row r="5" spans="1:2" x14ac:dyDescent="0.2">
      <c r="A5" t="s">
        <v>214</v>
      </c>
      <c r="B5">
        <v>146</v>
      </c>
    </row>
    <row r="6" spans="1:2" x14ac:dyDescent="0.2">
      <c r="A6" t="s">
        <v>228</v>
      </c>
      <c r="B6">
        <v>144</v>
      </c>
    </row>
    <row r="7" spans="1:2" x14ac:dyDescent="0.2">
      <c r="A7" t="s">
        <v>238</v>
      </c>
      <c r="B7">
        <v>142</v>
      </c>
    </row>
    <row r="8" spans="1:2" x14ac:dyDescent="0.2">
      <c r="A8" t="s">
        <v>208</v>
      </c>
      <c r="B8">
        <v>140</v>
      </c>
    </row>
    <row r="9" spans="1:2" x14ac:dyDescent="0.2">
      <c r="A9" t="s">
        <v>202</v>
      </c>
      <c r="B9">
        <v>132</v>
      </c>
    </row>
    <row r="10" spans="1:2" x14ac:dyDescent="0.2">
      <c r="A10" t="s">
        <v>232</v>
      </c>
      <c r="B10">
        <v>131</v>
      </c>
    </row>
    <row r="11" spans="1:2" x14ac:dyDescent="0.2">
      <c r="A11" t="s">
        <v>222</v>
      </c>
      <c r="B11">
        <v>130</v>
      </c>
    </row>
    <row r="12" spans="1:2" x14ac:dyDescent="0.2">
      <c r="A12" t="s">
        <v>226</v>
      </c>
      <c r="B12">
        <v>129</v>
      </c>
    </row>
    <row r="13" spans="1:2" x14ac:dyDescent="0.2">
      <c r="A13" t="s">
        <v>340</v>
      </c>
      <c r="B13">
        <v>128</v>
      </c>
    </row>
    <row r="14" spans="1:2" x14ac:dyDescent="0.2">
      <c r="A14" t="s">
        <v>216</v>
      </c>
      <c r="B14">
        <v>127</v>
      </c>
    </row>
    <row r="15" spans="1:2" x14ac:dyDescent="0.2">
      <c r="A15" t="s">
        <v>230</v>
      </c>
      <c r="B15">
        <v>126</v>
      </c>
    </row>
    <row r="16" spans="1:2" x14ac:dyDescent="0.2">
      <c r="A16" t="s">
        <v>573</v>
      </c>
      <c r="B16">
        <v>125</v>
      </c>
    </row>
    <row r="17" spans="1:2" x14ac:dyDescent="0.2">
      <c r="A17" t="s">
        <v>212</v>
      </c>
      <c r="B17">
        <v>118</v>
      </c>
    </row>
    <row r="18" spans="1:2" x14ac:dyDescent="0.2">
      <c r="A18" t="s">
        <v>204</v>
      </c>
      <c r="B18">
        <v>117</v>
      </c>
    </row>
    <row r="19" spans="1:2" x14ac:dyDescent="0.2">
      <c r="A19" t="s">
        <v>250</v>
      </c>
      <c r="B19">
        <v>116</v>
      </c>
    </row>
    <row r="20" spans="1:2" x14ac:dyDescent="0.2">
      <c r="A20" t="s">
        <v>244</v>
      </c>
      <c r="B20">
        <v>115</v>
      </c>
    </row>
    <row r="21" spans="1:2" x14ac:dyDescent="0.2">
      <c r="A21" t="s">
        <v>356</v>
      </c>
      <c r="B21">
        <v>114</v>
      </c>
    </row>
    <row r="22" spans="1:2" x14ac:dyDescent="0.2">
      <c r="A22" t="s">
        <v>274</v>
      </c>
      <c r="B22">
        <v>113</v>
      </c>
    </row>
    <row r="23" spans="1:2" x14ac:dyDescent="0.2">
      <c r="A23" t="s">
        <v>295</v>
      </c>
      <c r="B23">
        <v>112</v>
      </c>
    </row>
    <row r="24" spans="1:2" x14ac:dyDescent="0.2">
      <c r="A24" t="s">
        <v>272</v>
      </c>
      <c r="B24">
        <v>111</v>
      </c>
    </row>
    <row r="25" spans="1:2" x14ac:dyDescent="0.2">
      <c r="A25" t="s">
        <v>575</v>
      </c>
      <c r="B25">
        <v>110</v>
      </c>
    </row>
    <row r="26" spans="1:2" x14ac:dyDescent="0.2">
      <c r="A26" t="s">
        <v>224</v>
      </c>
      <c r="B26">
        <v>109</v>
      </c>
    </row>
    <row r="27" spans="1:2" x14ac:dyDescent="0.2">
      <c r="A27" t="s">
        <v>313</v>
      </c>
      <c r="B27">
        <v>108</v>
      </c>
    </row>
    <row r="28" spans="1:2" x14ac:dyDescent="0.2">
      <c r="A28" t="s">
        <v>327</v>
      </c>
      <c r="B28">
        <v>107</v>
      </c>
    </row>
    <row r="29" spans="1:2" x14ac:dyDescent="0.2">
      <c r="A29" t="s">
        <v>240</v>
      </c>
      <c r="B29">
        <v>106</v>
      </c>
    </row>
    <row r="30" spans="1:2" x14ac:dyDescent="0.2">
      <c r="A30" t="s">
        <v>305</v>
      </c>
      <c r="B30">
        <v>105</v>
      </c>
    </row>
    <row r="31" spans="1:2" x14ac:dyDescent="0.2">
      <c r="A31" t="s">
        <v>282</v>
      </c>
      <c r="B31">
        <v>104</v>
      </c>
    </row>
    <row r="32" spans="1:2" x14ac:dyDescent="0.2">
      <c r="A32" t="s">
        <v>333</v>
      </c>
      <c r="B32">
        <v>103</v>
      </c>
    </row>
    <row r="33" spans="1:2" x14ac:dyDescent="0.2">
      <c r="A33" t="s">
        <v>270</v>
      </c>
      <c r="B33">
        <v>95</v>
      </c>
    </row>
    <row r="34" spans="1:2" x14ac:dyDescent="0.2">
      <c r="A34" t="s">
        <v>290</v>
      </c>
      <c r="B34">
        <v>94</v>
      </c>
    </row>
    <row r="35" spans="1:2" x14ac:dyDescent="0.2">
      <c r="A35" t="s">
        <v>256</v>
      </c>
      <c r="B35">
        <v>93</v>
      </c>
    </row>
    <row r="36" spans="1:2" x14ac:dyDescent="0.2">
      <c r="A36" t="s">
        <v>242</v>
      </c>
      <c r="B36">
        <v>92</v>
      </c>
    </row>
    <row r="37" spans="1:2" x14ac:dyDescent="0.2">
      <c r="A37" t="s">
        <v>276</v>
      </c>
      <c r="B37">
        <v>91</v>
      </c>
    </row>
    <row r="38" spans="1:2" x14ac:dyDescent="0.2">
      <c r="A38" t="s">
        <v>297</v>
      </c>
      <c r="B38">
        <v>90</v>
      </c>
    </row>
    <row r="39" spans="1:2" x14ac:dyDescent="0.2">
      <c r="A39" t="s">
        <v>405</v>
      </c>
      <c r="B39">
        <v>89</v>
      </c>
    </row>
    <row r="40" spans="1:2" x14ac:dyDescent="0.2">
      <c r="A40" t="s">
        <v>258</v>
      </c>
      <c r="B40">
        <v>88</v>
      </c>
    </row>
    <row r="41" spans="1:2" x14ac:dyDescent="0.2">
      <c r="A41" t="s">
        <v>292</v>
      </c>
      <c r="B41">
        <v>87</v>
      </c>
    </row>
    <row r="42" spans="1:2" x14ac:dyDescent="0.2">
      <c r="A42" t="s">
        <v>500</v>
      </c>
      <c r="B42">
        <v>86</v>
      </c>
    </row>
    <row r="43" spans="1:2" x14ac:dyDescent="0.2">
      <c r="A43" t="s">
        <v>264</v>
      </c>
      <c r="B43">
        <v>85</v>
      </c>
    </row>
    <row r="44" spans="1:2" x14ac:dyDescent="0.2">
      <c r="A44" t="s">
        <v>342</v>
      </c>
      <c r="B44">
        <v>84</v>
      </c>
    </row>
    <row r="45" spans="1:2" x14ac:dyDescent="0.2">
      <c r="A45" t="s">
        <v>254</v>
      </c>
      <c r="B45">
        <v>83</v>
      </c>
    </row>
    <row r="46" spans="1:2" x14ac:dyDescent="0.2">
      <c r="A46" t="s">
        <v>489</v>
      </c>
      <c r="B46">
        <v>82</v>
      </c>
    </row>
    <row r="47" spans="1:2" x14ac:dyDescent="0.2">
      <c r="A47" t="s">
        <v>278</v>
      </c>
      <c r="B47">
        <v>81</v>
      </c>
    </row>
    <row r="48" spans="1:2" x14ac:dyDescent="0.2">
      <c r="A48" t="s">
        <v>266</v>
      </c>
      <c r="B48">
        <v>80</v>
      </c>
    </row>
    <row r="49" spans="1:2" x14ac:dyDescent="0.2">
      <c r="A49" t="s">
        <v>463</v>
      </c>
      <c r="B49">
        <v>72</v>
      </c>
    </row>
    <row r="50" spans="1:2" x14ac:dyDescent="0.2">
      <c r="A50" t="s">
        <v>303</v>
      </c>
      <c r="B50">
        <v>71</v>
      </c>
    </row>
    <row r="51" spans="1:2" x14ac:dyDescent="0.2">
      <c r="A51" t="s">
        <v>443</v>
      </c>
      <c r="B51">
        <v>70</v>
      </c>
    </row>
    <row r="52" spans="1:2" x14ac:dyDescent="0.2">
      <c r="A52" t="s">
        <v>294</v>
      </c>
      <c r="B52">
        <v>69</v>
      </c>
    </row>
    <row r="53" spans="1:2" x14ac:dyDescent="0.2">
      <c r="A53" t="s">
        <v>645</v>
      </c>
      <c r="B53">
        <v>68</v>
      </c>
    </row>
    <row r="54" spans="1:2" x14ac:dyDescent="0.2">
      <c r="A54" t="s">
        <v>246</v>
      </c>
      <c r="B54">
        <v>67</v>
      </c>
    </row>
    <row r="55" spans="1:2" x14ac:dyDescent="0.2">
      <c r="A55" t="s">
        <v>280</v>
      </c>
      <c r="B55">
        <v>66</v>
      </c>
    </row>
    <row r="56" spans="1:2" x14ac:dyDescent="0.2">
      <c r="A56" t="s">
        <v>726</v>
      </c>
      <c r="B56">
        <v>65</v>
      </c>
    </row>
    <row r="57" spans="1:2" x14ac:dyDescent="0.2">
      <c r="A57" t="s">
        <v>543</v>
      </c>
      <c r="B57">
        <v>64</v>
      </c>
    </row>
    <row r="58" spans="1:2" x14ac:dyDescent="0.2">
      <c r="A58" t="s">
        <v>535</v>
      </c>
      <c r="B58">
        <v>63</v>
      </c>
    </row>
    <row r="59" spans="1:2" x14ac:dyDescent="0.2">
      <c r="A59" t="s">
        <v>288</v>
      </c>
      <c r="B59">
        <v>62</v>
      </c>
    </row>
    <row r="60" spans="1:2" x14ac:dyDescent="0.2">
      <c r="A60" t="s">
        <v>647</v>
      </c>
      <c r="B60">
        <v>61</v>
      </c>
    </row>
    <row r="61" spans="1:2" x14ac:dyDescent="0.2">
      <c r="A61" t="s">
        <v>317</v>
      </c>
      <c r="B61">
        <v>60</v>
      </c>
    </row>
    <row r="62" spans="1:2" x14ac:dyDescent="0.2">
      <c r="A62" t="s">
        <v>648</v>
      </c>
      <c r="B62">
        <v>59</v>
      </c>
    </row>
    <row r="63" spans="1:2" x14ac:dyDescent="0.2">
      <c r="A63" t="s">
        <v>537</v>
      </c>
      <c r="B63">
        <v>58</v>
      </c>
    </row>
    <row r="64" spans="1:2" x14ac:dyDescent="0.2">
      <c r="A64" t="s">
        <v>309</v>
      </c>
      <c r="B64">
        <v>57</v>
      </c>
    </row>
    <row r="65" spans="1:2" x14ac:dyDescent="0.2">
      <c r="A65" t="s">
        <v>579</v>
      </c>
      <c r="B65">
        <v>49</v>
      </c>
    </row>
    <row r="66" spans="1:2" x14ac:dyDescent="0.2">
      <c r="A66" t="s">
        <v>391</v>
      </c>
      <c r="B66">
        <v>48</v>
      </c>
    </row>
    <row r="67" spans="1:2" x14ac:dyDescent="0.2">
      <c r="A67" t="s">
        <v>630</v>
      </c>
      <c r="B67">
        <v>47</v>
      </c>
    </row>
    <row r="68" spans="1:2" x14ac:dyDescent="0.2">
      <c r="A68" t="s">
        <v>628</v>
      </c>
      <c r="B68">
        <v>46</v>
      </c>
    </row>
    <row r="69" spans="1:2" x14ac:dyDescent="0.2">
      <c r="A69" t="s">
        <v>656</v>
      </c>
      <c r="B69">
        <v>45</v>
      </c>
    </row>
    <row r="70" spans="1:2" x14ac:dyDescent="0.2">
      <c r="A70" t="s">
        <v>321</v>
      </c>
      <c r="B70">
        <v>44</v>
      </c>
    </row>
    <row r="71" spans="1:2" x14ac:dyDescent="0.2">
      <c r="A71" t="s">
        <v>389</v>
      </c>
      <c r="B71">
        <v>43</v>
      </c>
    </row>
    <row r="72" spans="1:2" x14ac:dyDescent="0.2">
      <c r="A72" t="s">
        <v>407</v>
      </c>
      <c r="B72">
        <v>42</v>
      </c>
    </row>
    <row r="73" spans="1:2" x14ac:dyDescent="0.2">
      <c r="A73" t="s">
        <v>710</v>
      </c>
      <c r="B73">
        <v>41</v>
      </c>
    </row>
    <row r="74" spans="1:2" x14ac:dyDescent="0.2">
      <c r="A74" t="s">
        <v>646</v>
      </c>
      <c r="B74">
        <v>40</v>
      </c>
    </row>
    <row r="75" spans="1:2" x14ac:dyDescent="0.2">
      <c r="A75" t="s">
        <v>435</v>
      </c>
      <c r="B75">
        <v>39</v>
      </c>
    </row>
    <row r="76" spans="1:2" x14ac:dyDescent="0.2">
      <c r="A76" t="s">
        <v>445</v>
      </c>
      <c r="B76">
        <v>38</v>
      </c>
    </row>
    <row r="77" spans="1:2" x14ac:dyDescent="0.2">
      <c r="A77" t="s">
        <v>727</v>
      </c>
      <c r="B77">
        <v>37</v>
      </c>
    </row>
    <row r="78" spans="1:2" x14ac:dyDescent="0.2">
      <c r="A78" t="s">
        <v>728</v>
      </c>
      <c r="B78">
        <v>36</v>
      </c>
    </row>
    <row r="79" spans="1:2" x14ac:dyDescent="0.2">
      <c r="A79" t="s">
        <v>386</v>
      </c>
      <c r="B79">
        <v>35</v>
      </c>
    </row>
    <row r="80" spans="1:2" x14ac:dyDescent="0.2">
      <c r="A80" t="s">
        <v>498</v>
      </c>
      <c r="B80">
        <v>34</v>
      </c>
    </row>
    <row r="81" spans="1:2" x14ac:dyDescent="0.2">
      <c r="A81" t="s">
        <v>457</v>
      </c>
      <c r="B81">
        <v>25</v>
      </c>
    </row>
    <row r="82" spans="1:2" x14ac:dyDescent="0.2">
      <c r="A82" t="s">
        <v>372</v>
      </c>
      <c r="B82">
        <v>25</v>
      </c>
    </row>
    <row r="83" spans="1:2" x14ac:dyDescent="0.2">
      <c r="A83" t="s">
        <v>397</v>
      </c>
      <c r="B83">
        <v>25</v>
      </c>
    </row>
    <row r="84" spans="1:2" x14ac:dyDescent="0.2">
      <c r="A84" t="s">
        <v>307</v>
      </c>
      <c r="B84">
        <v>25</v>
      </c>
    </row>
    <row r="85" spans="1:2" x14ac:dyDescent="0.2">
      <c r="A85" t="s">
        <v>729</v>
      </c>
      <c r="B85">
        <v>25</v>
      </c>
    </row>
    <row r="86" spans="1:2" x14ac:dyDescent="0.2">
      <c r="A86" t="s">
        <v>644</v>
      </c>
      <c r="B86">
        <v>0</v>
      </c>
    </row>
    <row r="87" spans="1:2" x14ac:dyDescent="0.2">
      <c r="A87" t="s">
        <v>730</v>
      </c>
      <c r="B87">
        <v>25</v>
      </c>
    </row>
    <row r="88" spans="1:2" x14ac:dyDescent="0.2">
      <c r="A88" t="s">
        <v>731</v>
      </c>
      <c r="B88">
        <v>25</v>
      </c>
    </row>
    <row r="89" spans="1:2" x14ac:dyDescent="0.2">
      <c r="A89" t="s">
        <v>732</v>
      </c>
      <c r="B89">
        <v>25</v>
      </c>
    </row>
    <row r="90" spans="1:2" x14ac:dyDescent="0.2">
      <c r="A90" t="s">
        <v>733</v>
      </c>
      <c r="B90">
        <v>25</v>
      </c>
    </row>
    <row r="91" spans="1:2" x14ac:dyDescent="0.2">
      <c r="A91" t="s">
        <v>734</v>
      </c>
      <c r="B91">
        <v>25</v>
      </c>
    </row>
    <row r="92" spans="1:2" x14ac:dyDescent="0.2">
      <c r="A92" t="s">
        <v>461</v>
      </c>
      <c r="B92">
        <v>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0BE0E-E491-419F-8B37-F94CAEA660CA}">
  <dimension ref="A1:B54"/>
  <sheetViews>
    <sheetView topLeftCell="A22" workbookViewId="0">
      <selection activeCell="A42" sqref="A42"/>
    </sheetView>
  </sheetViews>
  <sheetFormatPr baseColWidth="10" defaultRowHeight="12.75" x14ac:dyDescent="0.2"/>
  <cols>
    <col min="1" max="1" width="46.7109375" bestFit="1" customWidth="1"/>
  </cols>
  <sheetData>
    <row r="1" spans="1:2" x14ac:dyDescent="0.2">
      <c r="A1" t="s">
        <v>198</v>
      </c>
      <c r="B1">
        <v>180</v>
      </c>
    </row>
    <row r="2" spans="1:2" x14ac:dyDescent="0.2">
      <c r="A2" t="s">
        <v>206</v>
      </c>
      <c r="B2">
        <v>165</v>
      </c>
    </row>
    <row r="3" spans="1:2" x14ac:dyDescent="0.2">
      <c r="A3" t="s">
        <v>216</v>
      </c>
      <c r="B3">
        <v>155</v>
      </c>
    </row>
    <row r="4" spans="1:2" x14ac:dyDescent="0.2">
      <c r="A4" t="s">
        <v>228</v>
      </c>
      <c r="B4">
        <v>155</v>
      </c>
    </row>
    <row r="5" spans="1:2" x14ac:dyDescent="0.2">
      <c r="A5" t="s">
        <v>226</v>
      </c>
      <c r="B5">
        <v>146</v>
      </c>
    </row>
    <row r="6" spans="1:2" x14ac:dyDescent="0.2">
      <c r="A6" t="s">
        <v>222</v>
      </c>
      <c r="B6">
        <v>144</v>
      </c>
    </row>
    <row r="7" spans="1:2" x14ac:dyDescent="0.2">
      <c r="A7" t="s">
        <v>573</v>
      </c>
      <c r="B7">
        <v>142</v>
      </c>
    </row>
    <row r="8" spans="1:2" x14ac:dyDescent="0.2">
      <c r="A8" t="s">
        <v>350</v>
      </c>
      <c r="B8">
        <v>140</v>
      </c>
    </row>
    <row r="9" spans="1:2" x14ac:dyDescent="0.2">
      <c r="A9" t="s">
        <v>212</v>
      </c>
      <c r="B9">
        <v>132</v>
      </c>
    </row>
    <row r="10" spans="1:2" x14ac:dyDescent="0.2">
      <c r="A10" t="s">
        <v>214</v>
      </c>
      <c r="B10">
        <v>131</v>
      </c>
    </row>
    <row r="11" spans="1:2" x14ac:dyDescent="0.2">
      <c r="A11" t="s">
        <v>533</v>
      </c>
      <c r="B11">
        <v>130</v>
      </c>
    </row>
    <row r="12" spans="1:2" x14ac:dyDescent="0.2">
      <c r="A12" t="s">
        <v>224</v>
      </c>
      <c r="B12">
        <v>129</v>
      </c>
    </row>
    <row r="13" spans="1:2" x14ac:dyDescent="0.2">
      <c r="A13" t="s">
        <v>272</v>
      </c>
      <c r="B13">
        <v>128</v>
      </c>
    </row>
    <row r="14" spans="1:2" x14ac:dyDescent="0.2">
      <c r="A14" t="s">
        <v>260</v>
      </c>
      <c r="B14">
        <v>127</v>
      </c>
    </row>
    <row r="15" spans="1:2" x14ac:dyDescent="0.2">
      <c r="A15" t="s">
        <v>244</v>
      </c>
      <c r="B15">
        <v>126</v>
      </c>
    </row>
    <row r="16" spans="1:2" x14ac:dyDescent="0.2">
      <c r="A16" t="s">
        <v>208</v>
      </c>
      <c r="B16">
        <v>125</v>
      </c>
    </row>
    <row r="17" spans="1:2" x14ac:dyDescent="0.2">
      <c r="A17" t="s">
        <v>234</v>
      </c>
      <c r="B17">
        <v>118</v>
      </c>
    </row>
    <row r="18" spans="1:2" x14ac:dyDescent="0.2">
      <c r="A18" t="s">
        <v>356</v>
      </c>
      <c r="B18">
        <v>117</v>
      </c>
    </row>
    <row r="19" spans="1:2" x14ac:dyDescent="0.2">
      <c r="A19" t="s">
        <v>463</v>
      </c>
      <c r="B19">
        <v>116</v>
      </c>
    </row>
    <row r="20" spans="1:2" x14ac:dyDescent="0.2">
      <c r="A20" t="s">
        <v>735</v>
      </c>
      <c r="B20">
        <v>115</v>
      </c>
    </row>
    <row r="21" spans="1:2" x14ac:dyDescent="0.2">
      <c r="A21" t="s">
        <v>220</v>
      </c>
      <c r="B21">
        <v>114</v>
      </c>
    </row>
    <row r="22" spans="1:2" x14ac:dyDescent="0.2">
      <c r="A22" t="s">
        <v>278</v>
      </c>
      <c r="B22">
        <v>113</v>
      </c>
    </row>
    <row r="23" spans="1:2" x14ac:dyDescent="0.2">
      <c r="A23" t="s">
        <v>270</v>
      </c>
      <c r="B23">
        <v>112</v>
      </c>
    </row>
    <row r="24" spans="1:2" x14ac:dyDescent="0.2">
      <c r="A24" t="s">
        <v>242</v>
      </c>
      <c r="B24">
        <v>111</v>
      </c>
    </row>
    <row r="25" spans="1:2" x14ac:dyDescent="0.2">
      <c r="A25" t="s">
        <v>232</v>
      </c>
      <c r="B25">
        <v>110</v>
      </c>
    </row>
    <row r="26" spans="1:2" x14ac:dyDescent="0.2">
      <c r="A26" t="s">
        <v>230</v>
      </c>
      <c r="B26">
        <v>109</v>
      </c>
    </row>
    <row r="27" spans="1:2" x14ac:dyDescent="0.2">
      <c r="A27" t="s">
        <v>238</v>
      </c>
      <c r="B27">
        <v>108</v>
      </c>
    </row>
    <row r="28" spans="1:2" x14ac:dyDescent="0.2">
      <c r="A28" t="s">
        <v>321</v>
      </c>
      <c r="B28">
        <v>107</v>
      </c>
    </row>
    <row r="29" spans="1:2" x14ac:dyDescent="0.2">
      <c r="A29" t="s">
        <v>710</v>
      </c>
      <c r="B29">
        <v>106</v>
      </c>
    </row>
    <row r="30" spans="1:2" x14ac:dyDescent="0.2">
      <c r="A30" t="s">
        <v>254</v>
      </c>
      <c r="B30">
        <v>105</v>
      </c>
    </row>
    <row r="31" spans="1:2" x14ac:dyDescent="0.2">
      <c r="A31" t="s">
        <v>295</v>
      </c>
      <c r="B31">
        <v>103</v>
      </c>
    </row>
    <row r="32" spans="1:2" x14ac:dyDescent="0.2">
      <c r="A32" t="s">
        <v>250</v>
      </c>
      <c r="B32">
        <v>103</v>
      </c>
    </row>
    <row r="33" spans="1:2" x14ac:dyDescent="0.2">
      <c r="A33" t="s">
        <v>204</v>
      </c>
      <c r="B33">
        <v>95</v>
      </c>
    </row>
    <row r="34" spans="1:2" x14ac:dyDescent="0.2">
      <c r="A34" t="s">
        <v>575</v>
      </c>
      <c r="B34">
        <v>94</v>
      </c>
    </row>
    <row r="35" spans="1:2" x14ac:dyDescent="0.2">
      <c r="A35" t="s">
        <v>739</v>
      </c>
      <c r="B35">
        <v>93</v>
      </c>
    </row>
    <row r="36" spans="1:2" x14ac:dyDescent="0.2">
      <c r="A36" t="s">
        <v>579</v>
      </c>
      <c r="B36">
        <v>92</v>
      </c>
    </row>
    <row r="37" spans="1:2" x14ac:dyDescent="0.2">
      <c r="A37" t="s">
        <v>736</v>
      </c>
      <c r="B37">
        <v>91</v>
      </c>
    </row>
    <row r="38" spans="1:2" x14ac:dyDescent="0.2">
      <c r="A38" t="s">
        <v>264</v>
      </c>
      <c r="B38">
        <v>90</v>
      </c>
    </row>
    <row r="39" spans="1:2" x14ac:dyDescent="0.2">
      <c r="A39" t="s">
        <v>305</v>
      </c>
      <c r="B39">
        <v>89</v>
      </c>
    </row>
    <row r="40" spans="1:2" x14ac:dyDescent="0.2">
      <c r="A40" t="s">
        <v>274</v>
      </c>
      <c r="B40">
        <v>88</v>
      </c>
    </row>
    <row r="41" spans="1:2" x14ac:dyDescent="0.2">
      <c r="A41" t="s">
        <v>537</v>
      </c>
      <c r="B41">
        <v>87</v>
      </c>
    </row>
    <row r="42" spans="1:2" x14ac:dyDescent="0.2">
      <c r="A42" t="s">
        <v>288</v>
      </c>
      <c r="B42">
        <v>86</v>
      </c>
    </row>
    <row r="43" spans="1:2" x14ac:dyDescent="0.2">
      <c r="A43" t="s">
        <v>543</v>
      </c>
      <c r="B43">
        <v>85</v>
      </c>
    </row>
    <row r="44" spans="1:2" x14ac:dyDescent="0.2">
      <c r="A44" t="s">
        <v>535</v>
      </c>
      <c r="B44">
        <v>84</v>
      </c>
    </row>
    <row r="45" spans="1:2" x14ac:dyDescent="0.2">
      <c r="A45" t="s">
        <v>541</v>
      </c>
      <c r="B45">
        <v>83</v>
      </c>
    </row>
    <row r="46" spans="1:2" x14ac:dyDescent="0.2">
      <c r="A46" t="s">
        <v>342</v>
      </c>
      <c r="B46">
        <v>80</v>
      </c>
    </row>
    <row r="47" spans="1:2" x14ac:dyDescent="0.2">
      <c r="A47" t="s">
        <v>252</v>
      </c>
      <c r="B47">
        <v>80</v>
      </c>
    </row>
    <row r="48" spans="1:2" x14ac:dyDescent="0.2">
      <c r="A48" t="s">
        <v>266</v>
      </c>
      <c r="B48">
        <v>80</v>
      </c>
    </row>
    <row r="49" spans="1:2" x14ac:dyDescent="0.2">
      <c r="A49" t="s">
        <v>737</v>
      </c>
      <c r="B49">
        <v>72</v>
      </c>
    </row>
    <row r="50" spans="1:2" x14ac:dyDescent="0.2">
      <c r="A50" t="s">
        <v>437</v>
      </c>
      <c r="B50">
        <v>71</v>
      </c>
    </row>
    <row r="51" spans="1:2" x14ac:dyDescent="0.2">
      <c r="A51" t="s">
        <v>740</v>
      </c>
      <c r="B51">
        <v>70</v>
      </c>
    </row>
    <row r="52" spans="1:2" x14ac:dyDescent="0.2">
      <c r="A52" t="s">
        <v>529</v>
      </c>
      <c r="B52">
        <v>69</v>
      </c>
    </row>
    <row r="53" spans="1:2" x14ac:dyDescent="0.2">
      <c r="A53" t="s">
        <v>431</v>
      </c>
      <c r="B53">
        <v>68</v>
      </c>
    </row>
    <row r="54" spans="1:2" x14ac:dyDescent="0.2">
      <c r="A54" t="s">
        <v>391</v>
      </c>
      <c r="B54">
        <v>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09A2-9FD9-4CA4-9B9E-74750E0943ED}">
  <dimension ref="A1:B94"/>
  <sheetViews>
    <sheetView topLeftCell="A24" workbookViewId="0">
      <selection activeCell="A44" sqref="A44"/>
    </sheetView>
  </sheetViews>
  <sheetFormatPr baseColWidth="10" defaultRowHeight="12.75" x14ac:dyDescent="0.2"/>
  <cols>
    <col min="1" max="1" width="47.7109375" bestFit="1" customWidth="1"/>
  </cols>
  <sheetData>
    <row r="1" spans="1:2" x14ac:dyDescent="0.2">
      <c r="A1" t="s">
        <v>216</v>
      </c>
      <c r="B1">
        <v>180</v>
      </c>
    </row>
    <row r="2" spans="1:2" x14ac:dyDescent="0.2">
      <c r="A2" t="s">
        <v>198</v>
      </c>
      <c r="B2">
        <v>165</v>
      </c>
    </row>
    <row r="3" spans="1:2" x14ac:dyDescent="0.2">
      <c r="A3" t="s">
        <v>212</v>
      </c>
      <c r="B3">
        <v>155</v>
      </c>
    </row>
    <row r="4" spans="1:2" x14ac:dyDescent="0.2">
      <c r="A4" t="s">
        <v>222</v>
      </c>
      <c r="B4">
        <v>155</v>
      </c>
    </row>
    <row r="5" spans="1:2" x14ac:dyDescent="0.2">
      <c r="A5" t="s">
        <v>290</v>
      </c>
      <c r="B5">
        <v>146</v>
      </c>
    </row>
    <row r="6" spans="1:2" x14ac:dyDescent="0.2">
      <c r="A6" t="s">
        <v>206</v>
      </c>
      <c r="B6">
        <v>144</v>
      </c>
    </row>
    <row r="7" spans="1:2" x14ac:dyDescent="0.2">
      <c r="A7" t="s">
        <v>226</v>
      </c>
      <c r="B7">
        <v>142</v>
      </c>
    </row>
    <row r="8" spans="1:2" x14ac:dyDescent="0.2">
      <c r="A8" t="s">
        <v>214</v>
      </c>
      <c r="B8">
        <v>140</v>
      </c>
    </row>
    <row r="9" spans="1:2" x14ac:dyDescent="0.2">
      <c r="A9" t="s">
        <v>224</v>
      </c>
      <c r="B9">
        <v>132</v>
      </c>
    </row>
    <row r="10" spans="1:2" x14ac:dyDescent="0.2">
      <c r="A10" t="s">
        <v>575</v>
      </c>
      <c r="B10">
        <v>131</v>
      </c>
    </row>
    <row r="11" spans="1:2" x14ac:dyDescent="0.2">
      <c r="A11" t="s">
        <v>220</v>
      </c>
      <c r="B11">
        <v>130</v>
      </c>
    </row>
    <row r="12" spans="1:2" x14ac:dyDescent="0.2">
      <c r="A12" t="s">
        <v>573</v>
      </c>
      <c r="B12">
        <v>129</v>
      </c>
    </row>
    <row r="13" spans="1:2" x14ac:dyDescent="0.2">
      <c r="A13" t="s">
        <v>735</v>
      </c>
      <c r="B13">
        <v>128</v>
      </c>
    </row>
    <row r="14" spans="1:2" x14ac:dyDescent="0.2">
      <c r="A14" t="s">
        <v>208</v>
      </c>
      <c r="B14">
        <v>127</v>
      </c>
    </row>
    <row r="15" spans="1:2" x14ac:dyDescent="0.2">
      <c r="A15" t="s">
        <v>234</v>
      </c>
      <c r="B15">
        <v>126</v>
      </c>
    </row>
    <row r="16" spans="1:2" x14ac:dyDescent="0.2">
      <c r="A16" t="s">
        <v>228</v>
      </c>
      <c r="B16">
        <v>125</v>
      </c>
    </row>
    <row r="17" spans="1:2" x14ac:dyDescent="0.2">
      <c r="A17" t="s">
        <v>276</v>
      </c>
      <c r="B17">
        <v>118</v>
      </c>
    </row>
    <row r="18" spans="1:2" x14ac:dyDescent="0.2">
      <c r="A18" t="s">
        <v>204</v>
      </c>
      <c r="B18">
        <v>117</v>
      </c>
    </row>
    <row r="19" spans="1:2" x14ac:dyDescent="0.2">
      <c r="A19" t="s">
        <v>303</v>
      </c>
      <c r="B19">
        <v>116</v>
      </c>
    </row>
    <row r="20" spans="1:2" x14ac:dyDescent="0.2">
      <c r="A20" t="s">
        <v>463</v>
      </c>
      <c r="B20">
        <v>115</v>
      </c>
    </row>
    <row r="21" spans="1:2" x14ac:dyDescent="0.2">
      <c r="A21" t="s">
        <v>230</v>
      </c>
      <c r="B21">
        <v>114</v>
      </c>
    </row>
    <row r="22" spans="1:2" x14ac:dyDescent="0.2">
      <c r="A22" t="s">
        <v>333</v>
      </c>
      <c r="B22">
        <v>113</v>
      </c>
    </row>
    <row r="23" spans="1:2" x14ac:dyDescent="0.2">
      <c r="A23" t="s">
        <v>280</v>
      </c>
      <c r="B23">
        <v>112</v>
      </c>
    </row>
    <row r="24" spans="1:2" x14ac:dyDescent="0.2">
      <c r="A24" t="s">
        <v>391</v>
      </c>
      <c r="B24">
        <v>111</v>
      </c>
    </row>
    <row r="25" spans="1:2" x14ac:dyDescent="0.2">
      <c r="A25" t="s">
        <v>244</v>
      </c>
      <c r="B25">
        <v>110</v>
      </c>
    </row>
    <row r="26" spans="1:2" x14ac:dyDescent="0.2">
      <c r="A26" t="s">
        <v>272</v>
      </c>
      <c r="B26">
        <v>109</v>
      </c>
    </row>
    <row r="27" spans="1:2" x14ac:dyDescent="0.2">
      <c r="A27" t="s">
        <v>254</v>
      </c>
      <c r="B27">
        <v>108</v>
      </c>
    </row>
    <row r="28" spans="1:2" x14ac:dyDescent="0.2">
      <c r="A28" t="s">
        <v>238</v>
      </c>
      <c r="B28">
        <v>107</v>
      </c>
    </row>
    <row r="29" spans="1:2" x14ac:dyDescent="0.2">
      <c r="A29" t="s">
        <v>370</v>
      </c>
      <c r="B29">
        <v>106</v>
      </c>
    </row>
    <row r="30" spans="1:2" x14ac:dyDescent="0.2">
      <c r="A30" t="s">
        <v>350</v>
      </c>
      <c r="B30">
        <v>105</v>
      </c>
    </row>
    <row r="31" spans="1:2" x14ac:dyDescent="0.2">
      <c r="A31" t="s">
        <v>270</v>
      </c>
      <c r="B31">
        <v>104</v>
      </c>
    </row>
    <row r="32" spans="1:2" x14ac:dyDescent="0.2">
      <c r="A32" t="s">
        <v>411</v>
      </c>
      <c r="B32">
        <v>103</v>
      </c>
    </row>
    <row r="33" spans="1:2" x14ac:dyDescent="0.2">
      <c r="A33" t="s">
        <v>250</v>
      </c>
      <c r="B33">
        <v>95</v>
      </c>
    </row>
    <row r="34" spans="1:2" x14ac:dyDescent="0.2">
      <c r="A34" t="s">
        <v>579</v>
      </c>
      <c r="B34">
        <v>94</v>
      </c>
    </row>
    <row r="35" spans="1:2" x14ac:dyDescent="0.2">
      <c r="A35" t="s">
        <v>242</v>
      </c>
      <c r="B35">
        <v>93</v>
      </c>
    </row>
    <row r="36" spans="1:2" x14ac:dyDescent="0.2">
      <c r="A36" t="s">
        <v>202</v>
      </c>
      <c r="B36">
        <v>92</v>
      </c>
    </row>
    <row r="37" spans="1:2" x14ac:dyDescent="0.2">
      <c r="A37" t="s">
        <v>264</v>
      </c>
      <c r="B37">
        <v>91</v>
      </c>
    </row>
    <row r="38" spans="1:2" x14ac:dyDescent="0.2">
      <c r="A38" t="s">
        <v>535</v>
      </c>
      <c r="B38">
        <v>90</v>
      </c>
    </row>
    <row r="39" spans="1:2" x14ac:dyDescent="0.2">
      <c r="A39" t="s">
        <v>356</v>
      </c>
      <c r="B39">
        <v>89</v>
      </c>
    </row>
    <row r="40" spans="1:2" x14ac:dyDescent="0.2">
      <c r="A40" t="s">
        <v>258</v>
      </c>
      <c r="B40">
        <v>88</v>
      </c>
    </row>
    <row r="41" spans="1:2" x14ac:dyDescent="0.2">
      <c r="A41" t="s">
        <v>266</v>
      </c>
      <c r="B41">
        <v>87</v>
      </c>
    </row>
    <row r="42" spans="1:2" x14ac:dyDescent="0.2">
      <c r="A42" t="s">
        <v>305</v>
      </c>
      <c r="B42">
        <v>86</v>
      </c>
    </row>
    <row r="43" spans="1:2" x14ac:dyDescent="0.2">
      <c r="A43" t="s">
        <v>240</v>
      </c>
      <c r="B43">
        <v>85</v>
      </c>
    </row>
    <row r="44" spans="1:2" x14ac:dyDescent="0.2">
      <c r="A44" t="s">
        <v>288</v>
      </c>
      <c r="B44">
        <v>84</v>
      </c>
    </row>
    <row r="45" spans="1:2" x14ac:dyDescent="0.2">
      <c r="A45" t="s">
        <v>543</v>
      </c>
      <c r="B45">
        <v>83</v>
      </c>
    </row>
    <row r="46" spans="1:2" x14ac:dyDescent="0.2">
      <c r="A46" t="s">
        <v>274</v>
      </c>
      <c r="B46">
        <v>82</v>
      </c>
    </row>
    <row r="47" spans="1:2" x14ac:dyDescent="0.2">
      <c r="A47" t="s">
        <v>278</v>
      </c>
      <c r="B47">
        <v>81</v>
      </c>
    </row>
    <row r="48" spans="1:2" x14ac:dyDescent="0.2">
      <c r="A48" t="s">
        <v>342</v>
      </c>
      <c r="B48">
        <v>80</v>
      </c>
    </row>
    <row r="49" spans="1:2" x14ac:dyDescent="0.2">
      <c r="A49" t="s">
        <v>329</v>
      </c>
      <c r="B49">
        <v>72</v>
      </c>
    </row>
    <row r="50" spans="1:2" x14ac:dyDescent="0.2">
      <c r="A50" t="s">
        <v>336</v>
      </c>
      <c r="B50">
        <v>71</v>
      </c>
    </row>
    <row r="51" spans="1:2" x14ac:dyDescent="0.2">
      <c r="A51" t="s">
        <v>327</v>
      </c>
      <c r="B51">
        <v>70</v>
      </c>
    </row>
    <row r="52" spans="1:2" x14ac:dyDescent="0.2">
      <c r="A52" t="s">
        <v>710</v>
      </c>
      <c r="B52">
        <v>69</v>
      </c>
    </row>
    <row r="53" spans="1:2" x14ac:dyDescent="0.2">
      <c r="A53" t="s">
        <v>358</v>
      </c>
      <c r="B53">
        <v>68</v>
      </c>
    </row>
    <row r="54" spans="1:2" x14ac:dyDescent="0.2">
      <c r="A54" t="s">
        <v>743</v>
      </c>
      <c r="B54">
        <v>67</v>
      </c>
    </row>
    <row r="55" spans="1:2" x14ac:dyDescent="0.2">
      <c r="A55" t="s">
        <v>297</v>
      </c>
      <c r="B55">
        <v>66</v>
      </c>
    </row>
    <row r="56" spans="1:2" x14ac:dyDescent="0.2">
      <c r="A56" t="s">
        <v>729</v>
      </c>
      <c r="B56">
        <v>65</v>
      </c>
    </row>
    <row r="57" spans="1:2" x14ac:dyDescent="0.2">
      <c r="A57" t="s">
        <v>630</v>
      </c>
      <c r="B57">
        <v>64</v>
      </c>
    </row>
    <row r="58" spans="1:2" x14ac:dyDescent="0.2">
      <c r="A58" t="s">
        <v>256</v>
      </c>
      <c r="B58">
        <v>63</v>
      </c>
    </row>
    <row r="59" spans="1:2" x14ac:dyDescent="0.2">
      <c r="A59" t="s">
        <v>628</v>
      </c>
      <c r="B59">
        <v>62</v>
      </c>
    </row>
    <row r="60" spans="1:2" x14ac:dyDescent="0.2">
      <c r="A60" t="s">
        <v>309</v>
      </c>
      <c r="B60">
        <v>61</v>
      </c>
    </row>
    <row r="61" spans="1:2" x14ac:dyDescent="0.2">
      <c r="A61" t="s">
        <v>313</v>
      </c>
      <c r="B61">
        <v>60</v>
      </c>
    </row>
    <row r="62" spans="1:2" x14ac:dyDescent="0.2">
      <c r="A62" t="s">
        <v>500</v>
      </c>
      <c r="B62">
        <v>59</v>
      </c>
    </row>
    <row r="63" spans="1:2" x14ac:dyDescent="0.2">
      <c r="A63" t="s">
        <v>294</v>
      </c>
      <c r="B63">
        <v>58</v>
      </c>
    </row>
    <row r="64" spans="1:2" x14ac:dyDescent="0.2">
      <c r="A64" t="s">
        <v>321</v>
      </c>
      <c r="B64">
        <v>57</v>
      </c>
    </row>
    <row r="65" spans="1:2" x14ac:dyDescent="0.2">
      <c r="A65" t="s">
        <v>742</v>
      </c>
      <c r="B65">
        <v>49</v>
      </c>
    </row>
    <row r="66" spans="1:2" x14ac:dyDescent="0.2">
      <c r="A66" t="s">
        <v>307</v>
      </c>
      <c r="B66">
        <v>48</v>
      </c>
    </row>
    <row r="67" spans="1:2" x14ac:dyDescent="0.2">
      <c r="A67" t="s">
        <v>656</v>
      </c>
      <c r="B67">
        <v>47</v>
      </c>
    </row>
    <row r="68" spans="1:2" x14ac:dyDescent="0.2">
      <c r="A68" t="s">
        <v>246</v>
      </c>
      <c r="B68">
        <v>46</v>
      </c>
    </row>
    <row r="69" spans="1:2" x14ac:dyDescent="0.2">
      <c r="A69" t="s">
        <v>745</v>
      </c>
      <c r="B69">
        <v>45</v>
      </c>
    </row>
    <row r="70" spans="1:2" x14ac:dyDescent="0.2">
      <c r="A70" t="s">
        <v>338</v>
      </c>
      <c r="B70">
        <v>44</v>
      </c>
    </row>
    <row r="71" spans="1:2" x14ac:dyDescent="0.2">
      <c r="A71" t="s">
        <v>645</v>
      </c>
      <c r="B71">
        <v>43</v>
      </c>
    </row>
    <row r="72" spans="1:2" x14ac:dyDescent="0.2">
      <c r="A72" t="s">
        <v>731</v>
      </c>
      <c r="B72">
        <v>42</v>
      </c>
    </row>
    <row r="73" spans="1:2" x14ac:dyDescent="0.2">
      <c r="A73" t="s">
        <v>407</v>
      </c>
      <c r="B73">
        <v>41</v>
      </c>
    </row>
    <row r="74" spans="1:2" x14ac:dyDescent="0.2">
      <c r="A74" t="s">
        <v>489</v>
      </c>
      <c r="B74">
        <v>40</v>
      </c>
    </row>
    <row r="75" spans="1:2" x14ac:dyDescent="0.2">
      <c r="A75" t="s">
        <v>354</v>
      </c>
      <c r="B75">
        <v>39</v>
      </c>
    </row>
    <row r="76" spans="1:2" x14ac:dyDescent="0.2">
      <c r="A76" t="s">
        <v>498</v>
      </c>
      <c r="B76">
        <v>38</v>
      </c>
    </row>
    <row r="77" spans="1:2" x14ac:dyDescent="0.2">
      <c r="A77" t="s">
        <v>647</v>
      </c>
      <c r="B77">
        <v>37</v>
      </c>
    </row>
    <row r="78" spans="1:2" x14ac:dyDescent="0.2">
      <c r="A78" t="s">
        <v>648</v>
      </c>
      <c r="B78">
        <v>36</v>
      </c>
    </row>
    <row r="79" spans="1:2" x14ac:dyDescent="0.2">
      <c r="A79" t="s">
        <v>457</v>
      </c>
      <c r="B79">
        <v>35</v>
      </c>
    </row>
    <row r="80" spans="1:2" x14ac:dyDescent="0.2">
      <c r="A80" t="s">
        <v>646</v>
      </c>
      <c r="B80">
        <v>0</v>
      </c>
    </row>
    <row r="81" spans="1:2" x14ac:dyDescent="0.2">
      <c r="A81" t="s">
        <v>284</v>
      </c>
      <c r="B81">
        <v>25</v>
      </c>
    </row>
    <row r="82" spans="1:2" x14ac:dyDescent="0.2">
      <c r="A82" t="s">
        <v>746</v>
      </c>
      <c r="B82">
        <v>25</v>
      </c>
    </row>
    <row r="83" spans="1:2" x14ac:dyDescent="0.2">
      <c r="A83" t="s">
        <v>744</v>
      </c>
      <c r="B83">
        <v>25</v>
      </c>
    </row>
    <row r="84" spans="1:2" x14ac:dyDescent="0.2">
      <c r="A84" t="s">
        <v>443</v>
      </c>
      <c r="B84">
        <v>25</v>
      </c>
    </row>
    <row r="85" spans="1:2" x14ac:dyDescent="0.2">
      <c r="A85" t="s">
        <v>397</v>
      </c>
      <c r="B85">
        <v>25</v>
      </c>
    </row>
    <row r="86" spans="1:2" x14ac:dyDescent="0.2">
      <c r="A86" t="s">
        <v>431</v>
      </c>
      <c r="B86">
        <v>25</v>
      </c>
    </row>
    <row r="87" spans="1:2" x14ac:dyDescent="0.2">
      <c r="A87" t="s">
        <v>508</v>
      </c>
      <c r="B87">
        <v>25</v>
      </c>
    </row>
    <row r="88" spans="1:2" x14ac:dyDescent="0.2">
      <c r="A88" t="s">
        <v>389</v>
      </c>
      <c r="B88">
        <v>25</v>
      </c>
    </row>
    <row r="89" spans="1:2" x14ac:dyDescent="0.2">
      <c r="A89" t="s">
        <v>734</v>
      </c>
      <c r="B89">
        <v>25</v>
      </c>
    </row>
    <row r="90" spans="1:2" x14ac:dyDescent="0.2">
      <c r="A90" t="s">
        <v>639</v>
      </c>
      <c r="B90">
        <v>25</v>
      </c>
    </row>
    <row r="91" spans="1:2" x14ac:dyDescent="0.2">
      <c r="A91" t="s">
        <v>733</v>
      </c>
      <c r="B91">
        <v>25</v>
      </c>
    </row>
    <row r="92" spans="1:2" x14ac:dyDescent="0.2">
      <c r="A92" t="s">
        <v>649</v>
      </c>
      <c r="B92">
        <v>25</v>
      </c>
    </row>
    <row r="93" spans="1:2" x14ac:dyDescent="0.2">
      <c r="A93" t="s">
        <v>740</v>
      </c>
      <c r="B93">
        <v>0</v>
      </c>
    </row>
    <row r="94" spans="1:2" x14ac:dyDescent="0.2">
      <c r="A94" t="s">
        <v>435</v>
      </c>
      <c r="B94">
        <v>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21EA-CD0B-4F6E-A898-8286EF72A8E7}">
  <dimension ref="A1:B75"/>
  <sheetViews>
    <sheetView workbookViewId="0">
      <selection activeCell="D12" sqref="D12"/>
    </sheetView>
  </sheetViews>
  <sheetFormatPr baseColWidth="10" defaultRowHeight="12.75" x14ac:dyDescent="0.2"/>
  <cols>
    <col min="1" max="1" width="46.7109375" bestFit="1" customWidth="1"/>
  </cols>
  <sheetData>
    <row r="1" spans="1:2" x14ac:dyDescent="0.2">
      <c r="A1" t="s">
        <v>212</v>
      </c>
      <c r="B1">
        <v>180</v>
      </c>
    </row>
    <row r="2" spans="1:2" x14ac:dyDescent="0.2">
      <c r="A2" t="s">
        <v>224</v>
      </c>
      <c r="B2">
        <v>165</v>
      </c>
    </row>
    <row r="3" spans="1:2" x14ac:dyDescent="0.2">
      <c r="A3" t="s">
        <v>206</v>
      </c>
      <c r="B3">
        <v>155</v>
      </c>
    </row>
    <row r="4" spans="1:2" x14ac:dyDescent="0.2">
      <c r="A4" t="s">
        <v>216</v>
      </c>
      <c r="B4">
        <v>155</v>
      </c>
    </row>
    <row r="5" spans="1:2" x14ac:dyDescent="0.2">
      <c r="A5" t="s">
        <v>208</v>
      </c>
      <c r="B5">
        <v>146</v>
      </c>
    </row>
    <row r="6" spans="1:2" x14ac:dyDescent="0.2">
      <c r="A6" t="s">
        <v>222</v>
      </c>
      <c r="B6">
        <v>144</v>
      </c>
    </row>
    <row r="7" spans="1:2" x14ac:dyDescent="0.2">
      <c r="A7" t="s">
        <v>356</v>
      </c>
      <c r="B7">
        <v>142</v>
      </c>
    </row>
    <row r="8" spans="1:2" x14ac:dyDescent="0.2">
      <c r="A8" t="s">
        <v>735</v>
      </c>
      <c r="B8">
        <v>140</v>
      </c>
    </row>
    <row r="9" spans="1:2" x14ac:dyDescent="0.2">
      <c r="A9" t="s">
        <v>220</v>
      </c>
      <c r="B9">
        <v>132</v>
      </c>
    </row>
    <row r="10" spans="1:2" x14ac:dyDescent="0.2">
      <c r="A10" t="s">
        <v>270</v>
      </c>
      <c r="B10">
        <v>131</v>
      </c>
    </row>
    <row r="11" spans="1:2" x14ac:dyDescent="0.2">
      <c r="A11" t="s">
        <v>198</v>
      </c>
      <c r="B11">
        <v>130</v>
      </c>
    </row>
    <row r="12" spans="1:2" x14ac:dyDescent="0.2">
      <c r="A12" t="s">
        <v>204</v>
      </c>
      <c r="B12">
        <v>129</v>
      </c>
    </row>
    <row r="13" spans="1:2" x14ac:dyDescent="0.2">
      <c r="A13" t="s">
        <v>767</v>
      </c>
      <c r="B13">
        <v>128</v>
      </c>
    </row>
    <row r="14" spans="1:2" x14ac:dyDescent="0.2">
      <c r="A14" t="s">
        <v>214</v>
      </c>
      <c r="B14">
        <v>127</v>
      </c>
    </row>
    <row r="15" spans="1:2" x14ac:dyDescent="0.2">
      <c r="A15" t="s">
        <v>761</v>
      </c>
      <c r="B15">
        <v>126</v>
      </c>
    </row>
    <row r="16" spans="1:2" x14ac:dyDescent="0.2">
      <c r="A16" t="s">
        <v>290</v>
      </c>
      <c r="B16">
        <v>125</v>
      </c>
    </row>
    <row r="17" spans="1:2" x14ac:dyDescent="0.2">
      <c r="A17" t="s">
        <v>226</v>
      </c>
      <c r="B17">
        <v>118</v>
      </c>
    </row>
    <row r="18" spans="1:2" x14ac:dyDescent="0.2">
      <c r="A18" t="s">
        <v>315</v>
      </c>
      <c r="B18">
        <v>117</v>
      </c>
    </row>
    <row r="19" spans="1:2" x14ac:dyDescent="0.2">
      <c r="A19" t="s">
        <v>350</v>
      </c>
      <c r="B19">
        <v>116</v>
      </c>
    </row>
    <row r="20" spans="1:2" x14ac:dyDescent="0.2">
      <c r="A20" t="s">
        <v>272</v>
      </c>
      <c r="B20">
        <v>115</v>
      </c>
    </row>
    <row r="21" spans="1:2" x14ac:dyDescent="0.2">
      <c r="A21" t="s">
        <v>228</v>
      </c>
      <c r="B21">
        <v>114</v>
      </c>
    </row>
    <row r="22" spans="1:2" x14ac:dyDescent="0.2">
      <c r="A22" t="s">
        <v>266</v>
      </c>
      <c r="B22">
        <v>113</v>
      </c>
    </row>
    <row r="23" spans="1:2" x14ac:dyDescent="0.2">
      <c r="A23" t="s">
        <v>260</v>
      </c>
      <c r="B23">
        <v>112</v>
      </c>
    </row>
    <row r="24" spans="1:2" x14ac:dyDescent="0.2">
      <c r="A24" t="s">
        <v>274</v>
      </c>
      <c r="B24">
        <v>111</v>
      </c>
    </row>
    <row r="25" spans="1:2" x14ac:dyDescent="0.2">
      <c r="A25" t="s">
        <v>230</v>
      </c>
      <c r="B25">
        <v>110</v>
      </c>
    </row>
    <row r="26" spans="1:2" x14ac:dyDescent="0.2">
      <c r="A26" t="s">
        <v>579</v>
      </c>
      <c r="B26">
        <v>109</v>
      </c>
    </row>
    <row r="27" spans="1:2" x14ac:dyDescent="0.2">
      <c r="A27" t="s">
        <v>238</v>
      </c>
      <c r="B27">
        <v>108</v>
      </c>
    </row>
    <row r="28" spans="1:2" x14ac:dyDescent="0.2">
      <c r="A28" t="s">
        <v>768</v>
      </c>
      <c r="B28">
        <v>107</v>
      </c>
    </row>
    <row r="29" spans="1:2" x14ac:dyDescent="0.2">
      <c r="A29" t="s">
        <v>234</v>
      </c>
      <c r="B29">
        <v>106</v>
      </c>
    </row>
    <row r="30" spans="1:2" x14ac:dyDescent="0.2">
      <c r="A30" t="s">
        <v>244</v>
      </c>
      <c r="B30">
        <v>105</v>
      </c>
    </row>
    <row r="31" spans="1:2" x14ac:dyDescent="0.2">
      <c r="A31" t="s">
        <v>264</v>
      </c>
      <c r="B31">
        <v>104</v>
      </c>
    </row>
    <row r="32" spans="1:2" x14ac:dyDescent="0.2">
      <c r="A32" t="s">
        <v>765</v>
      </c>
      <c r="B32">
        <v>103</v>
      </c>
    </row>
    <row r="33" spans="1:2" x14ac:dyDescent="0.2">
      <c r="A33" t="s">
        <v>759</v>
      </c>
      <c r="B33">
        <v>95</v>
      </c>
    </row>
    <row r="34" spans="1:2" x14ac:dyDescent="0.2">
      <c r="A34" t="s">
        <v>463</v>
      </c>
      <c r="B34">
        <v>94</v>
      </c>
    </row>
    <row r="35" spans="1:2" x14ac:dyDescent="0.2">
      <c r="A35" t="s">
        <v>706</v>
      </c>
      <c r="B35">
        <v>93</v>
      </c>
    </row>
    <row r="36" spans="1:2" x14ac:dyDescent="0.2">
      <c r="A36" t="s">
        <v>313</v>
      </c>
      <c r="B36">
        <v>92</v>
      </c>
    </row>
    <row r="37" spans="1:2" x14ac:dyDescent="0.2">
      <c r="A37" t="s">
        <v>252</v>
      </c>
      <c r="B37">
        <v>91</v>
      </c>
    </row>
    <row r="38" spans="1:2" x14ac:dyDescent="0.2">
      <c r="A38" t="s">
        <v>250</v>
      </c>
      <c r="B38">
        <v>90</v>
      </c>
    </row>
    <row r="39" spans="1:2" x14ac:dyDescent="0.2">
      <c r="A39" t="s">
        <v>573</v>
      </c>
      <c r="B39">
        <v>89</v>
      </c>
    </row>
    <row r="40" spans="1:2" x14ac:dyDescent="0.2">
      <c r="A40" t="s">
        <v>391</v>
      </c>
      <c r="B40">
        <v>88</v>
      </c>
    </row>
    <row r="41" spans="1:2" x14ac:dyDescent="0.2">
      <c r="A41" t="s">
        <v>305</v>
      </c>
      <c r="B41">
        <v>87</v>
      </c>
    </row>
    <row r="42" spans="1:2" x14ac:dyDescent="0.2">
      <c r="A42" t="s">
        <v>254</v>
      </c>
      <c r="B42">
        <v>86</v>
      </c>
    </row>
    <row r="43" spans="1:2" x14ac:dyDescent="0.2">
      <c r="A43" t="s">
        <v>645</v>
      </c>
      <c r="B43">
        <v>85</v>
      </c>
    </row>
    <row r="44" spans="1:2" x14ac:dyDescent="0.2">
      <c r="A44" t="s">
        <v>393</v>
      </c>
      <c r="B44">
        <v>84</v>
      </c>
    </row>
    <row r="45" spans="1:2" x14ac:dyDescent="0.2">
      <c r="A45" t="s">
        <v>278</v>
      </c>
      <c r="B45">
        <v>83</v>
      </c>
    </row>
    <row r="46" spans="1:2" x14ac:dyDescent="0.2">
      <c r="A46" t="s">
        <v>740</v>
      </c>
      <c r="B46">
        <v>82</v>
      </c>
    </row>
    <row r="47" spans="1:2" x14ac:dyDescent="0.2">
      <c r="A47" t="s">
        <v>202</v>
      </c>
      <c r="B47">
        <v>0</v>
      </c>
    </row>
    <row r="48" spans="1:2" x14ac:dyDescent="0.2">
      <c r="A48" t="s">
        <v>575</v>
      </c>
      <c r="B48">
        <v>0</v>
      </c>
    </row>
    <row r="49" spans="1:2" x14ac:dyDescent="0.2">
      <c r="A49" t="s">
        <v>258</v>
      </c>
      <c r="B49">
        <v>72</v>
      </c>
    </row>
    <row r="50" spans="1:2" x14ac:dyDescent="0.2">
      <c r="A50" t="s">
        <v>242</v>
      </c>
      <c r="B50">
        <v>71</v>
      </c>
    </row>
    <row r="51" spans="1:2" x14ac:dyDescent="0.2">
      <c r="A51" t="s">
        <v>240</v>
      </c>
      <c r="B51">
        <v>70</v>
      </c>
    </row>
    <row r="52" spans="1:2" x14ac:dyDescent="0.2">
      <c r="A52" t="s">
        <v>655</v>
      </c>
      <c r="B52">
        <v>69</v>
      </c>
    </row>
    <row r="53" spans="1:2" x14ac:dyDescent="0.2">
      <c r="A53" t="s">
        <v>710</v>
      </c>
      <c r="B53">
        <v>68</v>
      </c>
    </row>
    <row r="54" spans="1:2" x14ac:dyDescent="0.2">
      <c r="A54" t="s">
        <v>295</v>
      </c>
      <c r="B54">
        <v>67</v>
      </c>
    </row>
    <row r="55" spans="1:2" x14ac:dyDescent="0.2">
      <c r="A55" t="s">
        <v>431</v>
      </c>
      <c r="B55">
        <v>66</v>
      </c>
    </row>
    <row r="56" spans="1:2" x14ac:dyDescent="0.2">
      <c r="A56" t="s">
        <v>246</v>
      </c>
      <c r="B56">
        <v>65</v>
      </c>
    </row>
    <row r="57" spans="1:2" x14ac:dyDescent="0.2">
      <c r="A57" t="s">
        <v>288</v>
      </c>
      <c r="B57">
        <v>64</v>
      </c>
    </row>
    <row r="58" spans="1:2" x14ac:dyDescent="0.2">
      <c r="A58" t="s">
        <v>276</v>
      </c>
      <c r="B58">
        <v>63</v>
      </c>
    </row>
    <row r="59" spans="1:2" x14ac:dyDescent="0.2">
      <c r="A59" t="s">
        <v>543</v>
      </c>
      <c r="B59">
        <v>62</v>
      </c>
    </row>
    <row r="60" spans="1:2" x14ac:dyDescent="0.2">
      <c r="A60" t="s">
        <v>535</v>
      </c>
      <c r="B60">
        <v>61</v>
      </c>
    </row>
    <row r="61" spans="1:2" x14ac:dyDescent="0.2">
      <c r="A61" t="s">
        <v>321</v>
      </c>
      <c r="B61">
        <v>60</v>
      </c>
    </row>
    <row r="62" spans="1:2" x14ac:dyDescent="0.2">
      <c r="A62" t="s">
        <v>232</v>
      </c>
      <c r="B62">
        <v>59</v>
      </c>
    </row>
    <row r="63" spans="1:2" x14ac:dyDescent="0.2">
      <c r="A63" t="s">
        <v>342</v>
      </c>
      <c r="B63">
        <v>58</v>
      </c>
    </row>
    <row r="64" spans="1:2" x14ac:dyDescent="0.2">
      <c r="A64" t="s">
        <v>280</v>
      </c>
      <c r="B64">
        <v>57</v>
      </c>
    </row>
    <row r="65" spans="1:2" x14ac:dyDescent="0.2">
      <c r="A65" t="s">
        <v>382</v>
      </c>
      <c r="B65">
        <v>49</v>
      </c>
    </row>
    <row r="66" spans="1:2" x14ac:dyDescent="0.2">
      <c r="A66" t="s">
        <v>455</v>
      </c>
      <c r="B66">
        <v>48</v>
      </c>
    </row>
    <row r="67" spans="1:2" x14ac:dyDescent="0.2">
      <c r="A67" t="s">
        <v>729</v>
      </c>
      <c r="B67">
        <v>47</v>
      </c>
    </row>
    <row r="68" spans="1:2" x14ac:dyDescent="0.2">
      <c r="A68" t="s">
        <v>726</v>
      </c>
      <c r="B68">
        <v>46</v>
      </c>
    </row>
    <row r="69" spans="1:2" x14ac:dyDescent="0.2">
      <c r="A69" t="s">
        <v>764</v>
      </c>
      <c r="B69">
        <v>45</v>
      </c>
    </row>
    <row r="70" spans="1:2" x14ac:dyDescent="0.2">
      <c r="A70" t="s">
        <v>297</v>
      </c>
      <c r="B70">
        <v>44</v>
      </c>
    </row>
    <row r="71" spans="1:2" x14ac:dyDescent="0.2">
      <c r="A71" t="s">
        <v>411</v>
      </c>
      <c r="B71">
        <v>43</v>
      </c>
    </row>
    <row r="72" spans="1:2" x14ac:dyDescent="0.2">
      <c r="A72" t="s">
        <v>751</v>
      </c>
      <c r="B72">
        <v>42</v>
      </c>
    </row>
    <row r="73" spans="1:2" x14ac:dyDescent="0.2">
      <c r="A73" t="s">
        <v>760</v>
      </c>
      <c r="B73">
        <v>41</v>
      </c>
    </row>
    <row r="74" spans="1:2" x14ac:dyDescent="0.2">
      <c r="A74" t="s">
        <v>766</v>
      </c>
      <c r="B74">
        <v>40</v>
      </c>
    </row>
    <row r="75" spans="1:2" x14ac:dyDescent="0.2">
      <c r="A75" t="s">
        <v>763</v>
      </c>
      <c r="B75">
        <v>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4B15-D771-48E5-AADD-6326B2BCFB31}">
  <dimension ref="A1:B86"/>
  <sheetViews>
    <sheetView workbookViewId="0">
      <selection activeCell="D15" sqref="D15"/>
    </sheetView>
  </sheetViews>
  <sheetFormatPr baseColWidth="10" defaultRowHeight="12.75" x14ac:dyDescent="0.2"/>
  <cols>
    <col min="1" max="1" width="46.7109375" bestFit="1" customWidth="1"/>
  </cols>
  <sheetData>
    <row r="1" spans="1:2" x14ac:dyDescent="0.2">
      <c r="A1" t="s">
        <v>652</v>
      </c>
      <c r="B1" t="s">
        <v>653</v>
      </c>
    </row>
    <row r="2" spans="1:2" x14ac:dyDescent="0.2">
      <c r="A2" t="s">
        <v>206</v>
      </c>
      <c r="B2">
        <v>180</v>
      </c>
    </row>
    <row r="3" spans="1:2" x14ac:dyDescent="0.2">
      <c r="A3" t="s">
        <v>425</v>
      </c>
      <c r="B3">
        <v>165</v>
      </c>
    </row>
    <row r="4" spans="1:2" x14ac:dyDescent="0.2">
      <c r="A4" t="s">
        <v>579</v>
      </c>
      <c r="B4">
        <v>155</v>
      </c>
    </row>
    <row r="5" spans="1:2" x14ac:dyDescent="0.2">
      <c r="A5" t="s">
        <v>216</v>
      </c>
      <c r="B5">
        <v>155</v>
      </c>
    </row>
    <row r="6" spans="1:2" x14ac:dyDescent="0.2">
      <c r="A6" t="s">
        <v>234</v>
      </c>
      <c r="B6">
        <v>146</v>
      </c>
    </row>
    <row r="7" spans="1:2" x14ac:dyDescent="0.2">
      <c r="A7" t="s">
        <v>198</v>
      </c>
      <c r="B7">
        <v>144</v>
      </c>
    </row>
    <row r="8" spans="1:2" x14ac:dyDescent="0.2">
      <c r="A8" t="s">
        <v>222</v>
      </c>
      <c r="B8">
        <v>142</v>
      </c>
    </row>
    <row r="9" spans="1:2" x14ac:dyDescent="0.2">
      <c r="A9" t="s">
        <v>583</v>
      </c>
      <c r="B9">
        <v>140</v>
      </c>
    </row>
    <row r="10" spans="1:2" x14ac:dyDescent="0.2">
      <c r="A10" t="s">
        <v>224</v>
      </c>
      <c r="B10">
        <v>132</v>
      </c>
    </row>
    <row r="11" spans="1:2" x14ac:dyDescent="0.2">
      <c r="A11" t="s">
        <v>208</v>
      </c>
      <c r="B11">
        <v>131</v>
      </c>
    </row>
    <row r="12" spans="1:2" x14ac:dyDescent="0.2">
      <c r="A12" t="s">
        <v>212</v>
      </c>
      <c r="B12">
        <v>130</v>
      </c>
    </row>
    <row r="13" spans="1:2" x14ac:dyDescent="0.2">
      <c r="A13" t="s">
        <v>228</v>
      </c>
      <c r="B13">
        <v>129</v>
      </c>
    </row>
    <row r="14" spans="1:2" x14ac:dyDescent="0.2">
      <c r="A14" t="s">
        <v>226</v>
      </c>
      <c r="B14">
        <v>128</v>
      </c>
    </row>
    <row r="15" spans="1:2" x14ac:dyDescent="0.2">
      <c r="A15" t="s">
        <v>240</v>
      </c>
      <c r="B15">
        <v>127</v>
      </c>
    </row>
    <row r="16" spans="1:2" x14ac:dyDescent="0.2">
      <c r="A16" t="s">
        <v>232</v>
      </c>
      <c r="B16">
        <v>126</v>
      </c>
    </row>
    <row r="17" spans="1:2" x14ac:dyDescent="0.2">
      <c r="A17" t="s">
        <v>295</v>
      </c>
      <c r="B17">
        <v>125</v>
      </c>
    </row>
    <row r="18" spans="1:2" x14ac:dyDescent="0.2">
      <c r="A18" t="s">
        <v>214</v>
      </c>
      <c r="B18">
        <v>118</v>
      </c>
    </row>
    <row r="19" spans="1:2" x14ac:dyDescent="0.2">
      <c r="A19" t="s">
        <v>329</v>
      </c>
      <c r="B19">
        <v>117</v>
      </c>
    </row>
    <row r="20" spans="1:2" x14ac:dyDescent="0.2">
      <c r="A20" t="s">
        <v>453</v>
      </c>
      <c r="B20">
        <v>116</v>
      </c>
    </row>
    <row r="21" spans="1:2" x14ac:dyDescent="0.2">
      <c r="A21" t="s">
        <v>220</v>
      </c>
      <c r="B21">
        <v>115</v>
      </c>
    </row>
    <row r="22" spans="1:2" x14ac:dyDescent="0.2">
      <c r="A22" t="s">
        <v>393</v>
      </c>
      <c r="B22">
        <v>114</v>
      </c>
    </row>
    <row r="23" spans="1:2" x14ac:dyDescent="0.2">
      <c r="A23" t="s">
        <v>244</v>
      </c>
      <c r="B23">
        <v>113</v>
      </c>
    </row>
    <row r="24" spans="1:2" x14ac:dyDescent="0.2">
      <c r="A24" t="s">
        <v>238</v>
      </c>
      <c r="B24">
        <v>112</v>
      </c>
    </row>
    <row r="25" spans="1:2" x14ac:dyDescent="0.2">
      <c r="A25" t="s">
        <v>230</v>
      </c>
      <c r="B25">
        <v>111</v>
      </c>
    </row>
    <row r="26" spans="1:2" x14ac:dyDescent="0.2">
      <c r="A26" t="s">
        <v>266</v>
      </c>
      <c r="B26">
        <v>110</v>
      </c>
    </row>
    <row r="27" spans="1:2" x14ac:dyDescent="0.2">
      <c r="A27" t="s">
        <v>258</v>
      </c>
      <c r="B27">
        <v>109</v>
      </c>
    </row>
    <row r="28" spans="1:2" x14ac:dyDescent="0.2">
      <c r="A28" t="s">
        <v>376</v>
      </c>
      <c r="B28">
        <v>108</v>
      </c>
    </row>
    <row r="29" spans="1:2" x14ac:dyDescent="0.2">
      <c r="A29" t="s">
        <v>537</v>
      </c>
      <c r="B29">
        <v>107</v>
      </c>
    </row>
    <row r="30" spans="1:2" x14ac:dyDescent="0.2">
      <c r="A30" t="s">
        <v>305</v>
      </c>
      <c r="B30">
        <v>106</v>
      </c>
    </row>
    <row r="31" spans="1:2" x14ac:dyDescent="0.2">
      <c r="A31" t="s">
        <v>272</v>
      </c>
      <c r="B31">
        <v>105</v>
      </c>
    </row>
    <row r="32" spans="1:2" x14ac:dyDescent="0.2">
      <c r="A32" t="s">
        <v>264</v>
      </c>
      <c r="B32">
        <v>104</v>
      </c>
    </row>
    <row r="33" spans="1:2" x14ac:dyDescent="0.2">
      <c r="A33" t="s">
        <v>718</v>
      </c>
      <c r="B33">
        <v>0</v>
      </c>
    </row>
    <row r="34" spans="1:2" x14ac:dyDescent="0.2">
      <c r="A34" t="s">
        <v>252</v>
      </c>
      <c r="B34">
        <v>95</v>
      </c>
    </row>
    <row r="35" spans="1:2" x14ac:dyDescent="0.2">
      <c r="A35" t="s">
        <v>270</v>
      </c>
      <c r="B35">
        <v>94</v>
      </c>
    </row>
    <row r="36" spans="1:2" x14ac:dyDescent="0.2">
      <c r="A36" t="s">
        <v>248</v>
      </c>
      <c r="B36">
        <v>93</v>
      </c>
    </row>
    <row r="37" spans="1:2" x14ac:dyDescent="0.2">
      <c r="A37" t="s">
        <v>549</v>
      </c>
      <c r="B37">
        <v>92</v>
      </c>
    </row>
    <row r="38" spans="1:2" x14ac:dyDescent="0.2">
      <c r="A38" t="s">
        <v>254</v>
      </c>
      <c r="B38">
        <v>91</v>
      </c>
    </row>
    <row r="39" spans="1:2" x14ac:dyDescent="0.2">
      <c r="A39" t="s">
        <v>358</v>
      </c>
      <c r="B39">
        <v>90</v>
      </c>
    </row>
    <row r="40" spans="1:2" x14ac:dyDescent="0.2">
      <c r="A40" t="s">
        <v>451</v>
      </c>
      <c r="B40">
        <v>89</v>
      </c>
    </row>
    <row r="41" spans="1:2" x14ac:dyDescent="0.2">
      <c r="A41" t="s">
        <v>276</v>
      </c>
      <c r="B41">
        <v>88</v>
      </c>
    </row>
    <row r="42" spans="1:2" x14ac:dyDescent="0.2">
      <c r="A42" t="s">
        <v>473</v>
      </c>
      <c r="B42">
        <v>87</v>
      </c>
    </row>
    <row r="43" spans="1:2" x14ac:dyDescent="0.2">
      <c r="A43" t="s">
        <v>711</v>
      </c>
      <c r="B43">
        <v>86</v>
      </c>
    </row>
    <row r="44" spans="1:2" x14ac:dyDescent="0.2">
      <c r="A44" t="s">
        <v>708</v>
      </c>
      <c r="B44">
        <v>85</v>
      </c>
    </row>
    <row r="45" spans="1:2" x14ac:dyDescent="0.2">
      <c r="A45" t="s">
        <v>342</v>
      </c>
      <c r="B45">
        <v>84</v>
      </c>
    </row>
    <row r="46" spans="1:2" x14ac:dyDescent="0.2">
      <c r="A46" t="s">
        <v>282</v>
      </c>
      <c r="B46">
        <v>83</v>
      </c>
    </row>
    <row r="47" spans="1:2" x14ac:dyDescent="0.2">
      <c r="A47" t="s">
        <v>710</v>
      </c>
      <c r="B47">
        <v>82</v>
      </c>
    </row>
    <row r="48" spans="1:2" x14ac:dyDescent="0.2">
      <c r="A48" t="s">
        <v>278</v>
      </c>
      <c r="B48">
        <v>81</v>
      </c>
    </row>
    <row r="49" spans="1:2" x14ac:dyDescent="0.2">
      <c r="A49" t="s">
        <v>555</v>
      </c>
      <c r="B49">
        <v>80</v>
      </c>
    </row>
    <row r="50" spans="1:2" x14ac:dyDescent="0.2">
      <c r="A50" t="s">
        <v>463</v>
      </c>
      <c r="B50">
        <v>72</v>
      </c>
    </row>
    <row r="51" spans="1:2" x14ac:dyDescent="0.2">
      <c r="A51" t="s">
        <v>719</v>
      </c>
      <c r="B51">
        <v>71</v>
      </c>
    </row>
    <row r="52" spans="1:2" x14ac:dyDescent="0.2">
      <c r="A52" t="s">
        <v>633</v>
      </c>
      <c r="B52">
        <v>70</v>
      </c>
    </row>
    <row r="53" spans="1:2" x14ac:dyDescent="0.2">
      <c r="A53" t="s">
        <v>409</v>
      </c>
      <c r="B53">
        <v>69</v>
      </c>
    </row>
    <row r="54" spans="1:2" x14ac:dyDescent="0.2">
      <c r="A54" t="s">
        <v>288</v>
      </c>
      <c r="B54">
        <v>68</v>
      </c>
    </row>
    <row r="55" spans="1:2" x14ac:dyDescent="0.2">
      <c r="A55" t="s">
        <v>321</v>
      </c>
      <c r="B55">
        <v>67</v>
      </c>
    </row>
    <row r="56" spans="1:2" x14ac:dyDescent="0.2">
      <c r="A56" t="s">
        <v>292</v>
      </c>
      <c r="B56">
        <v>66</v>
      </c>
    </row>
    <row r="57" spans="1:2" x14ac:dyDescent="0.2">
      <c r="A57" t="s">
        <v>714</v>
      </c>
      <c r="B57">
        <v>65</v>
      </c>
    </row>
    <row r="58" spans="1:2" x14ac:dyDescent="0.2">
      <c r="A58" t="s">
        <v>713</v>
      </c>
      <c r="B58">
        <v>64</v>
      </c>
    </row>
    <row r="59" spans="1:2" x14ac:dyDescent="0.2">
      <c r="A59" t="s">
        <v>451</v>
      </c>
      <c r="B59">
        <v>63</v>
      </c>
    </row>
    <row r="60" spans="1:2" x14ac:dyDescent="0.2">
      <c r="A60" t="s">
        <v>710</v>
      </c>
      <c r="B60">
        <v>62</v>
      </c>
    </row>
    <row r="61" spans="1:2" x14ac:dyDescent="0.2">
      <c r="A61" t="s">
        <v>708</v>
      </c>
      <c r="B61">
        <v>61</v>
      </c>
    </row>
    <row r="62" spans="1:2" x14ac:dyDescent="0.2">
      <c r="A62" t="s">
        <v>579</v>
      </c>
      <c r="B62">
        <v>60</v>
      </c>
    </row>
    <row r="63" spans="1:2" x14ac:dyDescent="0.2">
      <c r="A63" t="s">
        <v>549</v>
      </c>
      <c r="B63">
        <v>59</v>
      </c>
    </row>
    <row r="64" spans="1:2" x14ac:dyDescent="0.2">
      <c r="A64" t="s">
        <v>358</v>
      </c>
      <c r="B64">
        <v>63</v>
      </c>
    </row>
    <row r="65" spans="1:2" x14ac:dyDescent="0.2">
      <c r="A65" t="s">
        <v>350</v>
      </c>
      <c r="B65">
        <v>57</v>
      </c>
    </row>
    <row r="66" spans="1:2" x14ac:dyDescent="0.2">
      <c r="A66" t="s">
        <v>378</v>
      </c>
      <c r="B66">
        <v>49</v>
      </c>
    </row>
    <row r="67" spans="1:2" x14ac:dyDescent="0.2">
      <c r="A67" t="s">
        <v>720</v>
      </c>
      <c r="B67">
        <v>48</v>
      </c>
    </row>
    <row r="68" spans="1:2" x14ac:dyDescent="0.2">
      <c r="A68" t="s">
        <v>535</v>
      </c>
      <c r="B68">
        <v>47</v>
      </c>
    </row>
    <row r="69" spans="1:2" x14ac:dyDescent="0.2">
      <c r="A69" t="s">
        <v>391</v>
      </c>
      <c r="B69">
        <v>46</v>
      </c>
    </row>
    <row r="70" spans="1:2" x14ac:dyDescent="0.2">
      <c r="A70" t="s">
        <v>419</v>
      </c>
      <c r="B70">
        <v>45</v>
      </c>
    </row>
    <row r="71" spans="1:2" x14ac:dyDescent="0.2">
      <c r="A71" t="s">
        <v>301</v>
      </c>
      <c r="B71">
        <v>44</v>
      </c>
    </row>
    <row r="72" spans="1:2" x14ac:dyDescent="0.2">
      <c r="A72" t="s">
        <v>469</v>
      </c>
      <c r="B72">
        <v>43</v>
      </c>
    </row>
    <row r="73" spans="1:2" x14ac:dyDescent="0.2">
      <c r="A73" t="s">
        <v>423</v>
      </c>
      <c r="B73">
        <v>42</v>
      </c>
    </row>
    <row r="74" spans="1:2" x14ac:dyDescent="0.2">
      <c r="B74">
        <v>41</v>
      </c>
    </row>
    <row r="75" spans="1:2" x14ac:dyDescent="0.2">
      <c r="B75">
        <v>40</v>
      </c>
    </row>
    <row r="76" spans="1:2" x14ac:dyDescent="0.2">
      <c r="B76">
        <v>39</v>
      </c>
    </row>
    <row r="77" spans="1:2" x14ac:dyDescent="0.2">
      <c r="B77">
        <v>38</v>
      </c>
    </row>
    <row r="78" spans="1:2" x14ac:dyDescent="0.2">
      <c r="B78">
        <v>37</v>
      </c>
    </row>
    <row r="79" spans="1:2" x14ac:dyDescent="0.2">
      <c r="B79">
        <v>36</v>
      </c>
    </row>
    <row r="80" spans="1:2" x14ac:dyDescent="0.2">
      <c r="B80">
        <v>35</v>
      </c>
    </row>
    <row r="81" spans="1:2" x14ac:dyDescent="0.2">
      <c r="B81">
        <v>0</v>
      </c>
    </row>
    <row r="82" spans="1:2" x14ac:dyDescent="0.2">
      <c r="A82" t="s">
        <v>721</v>
      </c>
      <c r="B82">
        <v>41</v>
      </c>
    </row>
    <row r="83" spans="1:2" x14ac:dyDescent="0.2">
      <c r="A83" t="s">
        <v>722</v>
      </c>
      <c r="B83">
        <v>40</v>
      </c>
    </row>
    <row r="84" spans="1:2" x14ac:dyDescent="0.2">
      <c r="A84" t="s">
        <v>475</v>
      </c>
      <c r="B84">
        <v>39</v>
      </c>
    </row>
    <row r="85" spans="1:2" x14ac:dyDescent="0.2">
      <c r="A85" t="s">
        <v>543</v>
      </c>
      <c r="B85">
        <v>38</v>
      </c>
    </row>
    <row r="86" spans="1:2" x14ac:dyDescent="0.2">
      <c r="A86" t="s">
        <v>325</v>
      </c>
      <c r="B8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D761-EF30-41D3-8826-786338594E78}">
  <dimension ref="A1:B88"/>
  <sheetViews>
    <sheetView workbookViewId="0">
      <selection activeCell="A9" sqref="A9"/>
    </sheetView>
  </sheetViews>
  <sheetFormatPr baseColWidth="10" defaultRowHeight="12.75" x14ac:dyDescent="0.2"/>
  <cols>
    <col min="1" max="1" width="70.5703125" customWidth="1"/>
  </cols>
  <sheetData>
    <row r="1" spans="1:2" ht="18" thickTop="1" thickBot="1" x14ac:dyDescent="0.35">
      <c r="A1" s="129" t="s">
        <v>652</v>
      </c>
      <c r="B1" s="131" t="s">
        <v>653</v>
      </c>
    </row>
    <row r="2" spans="1:2" ht="20.25" thickTop="1" thickBot="1" x14ac:dyDescent="0.35">
      <c r="A2" s="130" t="s">
        <v>706</v>
      </c>
      <c r="B2" s="118">
        <v>180</v>
      </c>
    </row>
    <row r="3" spans="1:2" ht="20.25" thickTop="1" thickBot="1" x14ac:dyDescent="0.35">
      <c r="A3" s="130" t="s">
        <v>206</v>
      </c>
      <c r="B3" s="118">
        <v>165</v>
      </c>
    </row>
    <row r="4" spans="1:2" ht="20.25" thickTop="1" thickBot="1" x14ac:dyDescent="0.35">
      <c r="A4" s="130" t="s">
        <v>198</v>
      </c>
      <c r="B4" s="118">
        <v>155</v>
      </c>
    </row>
    <row r="5" spans="1:2" ht="20.25" thickTop="1" thickBot="1" x14ac:dyDescent="0.35">
      <c r="A5" s="130" t="s">
        <v>216</v>
      </c>
      <c r="B5" s="118">
        <v>155</v>
      </c>
    </row>
    <row r="6" spans="1:2" ht="20.25" thickTop="1" thickBot="1" x14ac:dyDescent="0.35">
      <c r="A6" s="130" t="s">
        <v>234</v>
      </c>
      <c r="B6" s="118">
        <v>146</v>
      </c>
    </row>
    <row r="7" spans="1:2" ht="20.25" thickTop="1" thickBot="1" x14ac:dyDescent="0.35">
      <c r="A7" s="130" t="s">
        <v>212</v>
      </c>
      <c r="B7" s="118">
        <v>144</v>
      </c>
    </row>
    <row r="8" spans="1:2" ht="20.25" thickTop="1" thickBot="1" x14ac:dyDescent="0.35">
      <c r="A8" s="130" t="s">
        <v>202</v>
      </c>
      <c r="B8" s="118">
        <v>142</v>
      </c>
    </row>
    <row r="9" spans="1:2" ht="20.25" thickTop="1" thickBot="1" x14ac:dyDescent="0.35">
      <c r="A9" s="130" t="s">
        <v>220</v>
      </c>
      <c r="B9" s="118">
        <v>140</v>
      </c>
    </row>
    <row r="10" spans="1:2" ht="20.25" thickTop="1" thickBot="1" x14ac:dyDescent="0.35">
      <c r="A10" s="130" t="s">
        <v>228</v>
      </c>
      <c r="B10" s="118">
        <v>132</v>
      </c>
    </row>
    <row r="11" spans="1:2" ht="20.25" thickTop="1" thickBot="1" x14ac:dyDescent="0.35">
      <c r="A11" s="130" t="s">
        <v>707</v>
      </c>
      <c r="B11" s="118">
        <v>131</v>
      </c>
    </row>
    <row r="12" spans="1:2" ht="20.25" thickTop="1" thickBot="1" x14ac:dyDescent="0.35">
      <c r="A12" s="130" t="s">
        <v>393</v>
      </c>
      <c r="B12" s="118">
        <v>130</v>
      </c>
    </row>
    <row r="13" spans="1:2" ht="20.25" thickTop="1" thickBot="1" x14ac:dyDescent="0.35">
      <c r="A13" s="130" t="s">
        <v>208</v>
      </c>
      <c r="B13" s="118">
        <v>129</v>
      </c>
    </row>
    <row r="14" spans="1:2" ht="20.25" thickTop="1" thickBot="1" x14ac:dyDescent="0.35">
      <c r="A14" s="130" t="s">
        <v>226</v>
      </c>
      <c r="B14" s="118">
        <v>128</v>
      </c>
    </row>
    <row r="15" spans="1:2" ht="20.25" thickTop="1" thickBot="1" x14ac:dyDescent="0.35">
      <c r="A15" s="130" t="s">
        <v>282</v>
      </c>
      <c r="B15" s="118">
        <v>127</v>
      </c>
    </row>
    <row r="16" spans="1:2" ht="20.25" thickTop="1" thickBot="1" x14ac:dyDescent="0.35">
      <c r="A16" s="130" t="s">
        <v>451</v>
      </c>
      <c r="B16" s="118">
        <v>126</v>
      </c>
    </row>
    <row r="17" spans="1:2" ht="20.25" thickTop="1" thickBot="1" x14ac:dyDescent="0.35">
      <c r="A17" s="130" t="s">
        <v>222</v>
      </c>
      <c r="B17" s="118">
        <v>125</v>
      </c>
    </row>
    <row r="18" spans="1:2" ht="20.25" thickTop="1" thickBot="1" x14ac:dyDescent="0.35">
      <c r="A18" s="130" t="s">
        <v>238</v>
      </c>
      <c r="B18" s="118">
        <v>118</v>
      </c>
    </row>
    <row r="19" spans="1:2" ht="20.25" thickTop="1" thickBot="1" x14ac:dyDescent="0.35">
      <c r="A19" s="130" t="s">
        <v>333</v>
      </c>
      <c r="B19" s="118">
        <v>117</v>
      </c>
    </row>
    <row r="20" spans="1:2" ht="20.25" thickTop="1" thickBot="1" x14ac:dyDescent="0.35">
      <c r="A20" s="130" t="s">
        <v>214</v>
      </c>
      <c r="B20" s="118">
        <v>116</v>
      </c>
    </row>
    <row r="21" spans="1:2" ht="20.25" thickTop="1" thickBot="1" x14ac:dyDescent="0.35">
      <c r="A21" s="130" t="s">
        <v>425</v>
      </c>
      <c r="B21" s="118">
        <v>115</v>
      </c>
    </row>
    <row r="22" spans="1:2" ht="20.25" thickTop="1" thickBot="1" x14ac:dyDescent="0.35">
      <c r="A22" s="130" t="s">
        <v>224</v>
      </c>
      <c r="B22" s="118">
        <v>114</v>
      </c>
    </row>
    <row r="23" spans="1:2" ht="20.25" thickTop="1" thickBot="1" x14ac:dyDescent="0.35">
      <c r="A23" s="130" t="s">
        <v>305</v>
      </c>
      <c r="B23" s="118">
        <v>113</v>
      </c>
    </row>
    <row r="24" spans="1:2" ht="20.25" thickTop="1" thickBot="1" x14ac:dyDescent="0.35">
      <c r="A24" s="130" t="s">
        <v>218</v>
      </c>
      <c r="B24" s="118">
        <v>112</v>
      </c>
    </row>
    <row r="25" spans="1:2" ht="20.25" thickTop="1" thickBot="1" x14ac:dyDescent="0.35">
      <c r="A25" s="130" t="s">
        <v>268</v>
      </c>
      <c r="B25" s="118">
        <v>111</v>
      </c>
    </row>
    <row r="26" spans="1:2" ht="20.25" thickTop="1" thickBot="1" x14ac:dyDescent="0.35">
      <c r="A26" s="130" t="s">
        <v>274</v>
      </c>
      <c r="B26" s="118">
        <v>110</v>
      </c>
    </row>
    <row r="27" spans="1:2" ht="20.25" thickTop="1" thickBot="1" x14ac:dyDescent="0.35">
      <c r="A27" s="130" t="s">
        <v>230</v>
      </c>
      <c r="B27" s="118">
        <v>109</v>
      </c>
    </row>
    <row r="28" spans="1:2" ht="20.25" thickTop="1" thickBot="1" x14ac:dyDescent="0.35">
      <c r="A28" s="130" t="s">
        <v>535</v>
      </c>
      <c r="B28" s="118">
        <v>108</v>
      </c>
    </row>
    <row r="29" spans="1:2" ht="20.25" thickTop="1" thickBot="1" x14ac:dyDescent="0.35">
      <c r="A29" s="130" t="s">
        <v>583</v>
      </c>
      <c r="B29" s="118">
        <v>107</v>
      </c>
    </row>
    <row r="30" spans="1:2" ht="20.25" thickTop="1" thickBot="1" x14ac:dyDescent="0.35">
      <c r="A30" s="130" t="s">
        <v>240</v>
      </c>
      <c r="B30" s="118">
        <v>106</v>
      </c>
    </row>
    <row r="31" spans="1:2" ht="20.25" thickTop="1" thickBot="1" x14ac:dyDescent="0.35">
      <c r="A31" s="130" t="s">
        <v>254</v>
      </c>
      <c r="B31" s="118">
        <v>105</v>
      </c>
    </row>
    <row r="32" spans="1:2" ht="20.25" thickTop="1" thickBot="1" x14ac:dyDescent="0.35">
      <c r="A32" s="130" t="s">
        <v>473</v>
      </c>
      <c r="B32" s="118">
        <v>104</v>
      </c>
    </row>
    <row r="33" spans="1:2" ht="20.25" thickTop="1" thickBot="1" x14ac:dyDescent="0.35">
      <c r="A33" s="130" t="s">
        <v>232</v>
      </c>
      <c r="B33" s="118">
        <v>103</v>
      </c>
    </row>
    <row r="34" spans="1:2" ht="20.25" thickTop="1" thickBot="1" x14ac:dyDescent="0.35">
      <c r="A34" s="130" t="s">
        <v>244</v>
      </c>
      <c r="B34" s="118">
        <v>95</v>
      </c>
    </row>
    <row r="35" spans="1:2" ht="20.25" thickTop="1" thickBot="1" x14ac:dyDescent="0.35">
      <c r="A35" s="130" t="s">
        <v>264</v>
      </c>
      <c r="B35" s="118">
        <v>94</v>
      </c>
    </row>
    <row r="36" spans="1:2" ht="20.25" thickTop="1" thickBot="1" x14ac:dyDescent="0.35">
      <c r="A36" s="130" t="s">
        <v>266</v>
      </c>
      <c r="B36" s="118">
        <v>93</v>
      </c>
    </row>
    <row r="37" spans="1:2" ht="20.25" thickTop="1" thickBot="1" x14ac:dyDescent="0.35">
      <c r="A37" s="130" t="s">
        <v>248</v>
      </c>
      <c r="B37" s="118">
        <v>92</v>
      </c>
    </row>
    <row r="38" spans="1:2" ht="20.25" thickTop="1" thickBot="1" x14ac:dyDescent="0.35">
      <c r="A38" s="130" t="s">
        <v>276</v>
      </c>
      <c r="B38" s="118">
        <v>91</v>
      </c>
    </row>
    <row r="39" spans="1:2" ht="20.25" thickTop="1" thickBot="1" x14ac:dyDescent="0.35">
      <c r="A39" s="130" t="s">
        <v>295</v>
      </c>
      <c r="B39" s="118">
        <v>90</v>
      </c>
    </row>
    <row r="40" spans="1:2" ht="20.25" thickTop="1" thickBot="1" x14ac:dyDescent="0.35">
      <c r="A40" s="130" t="s">
        <v>272</v>
      </c>
      <c r="B40" s="118">
        <v>89</v>
      </c>
    </row>
    <row r="41" spans="1:2" ht="20.25" thickTop="1" thickBot="1" x14ac:dyDescent="0.35">
      <c r="A41" s="130" t="s">
        <v>252</v>
      </c>
      <c r="B41" s="118">
        <v>88</v>
      </c>
    </row>
    <row r="42" spans="1:2" ht="20.25" thickTop="1" thickBot="1" x14ac:dyDescent="0.35">
      <c r="A42" s="130" t="s">
        <v>563</v>
      </c>
      <c r="B42" s="118">
        <v>87</v>
      </c>
    </row>
    <row r="43" spans="1:2" ht="20.25" thickTop="1" thickBot="1" x14ac:dyDescent="0.35">
      <c r="A43" s="130" t="s">
        <v>469</v>
      </c>
      <c r="B43" s="118">
        <v>86</v>
      </c>
    </row>
    <row r="44" spans="1:2" ht="20.25" thickTop="1" thickBot="1" x14ac:dyDescent="0.35">
      <c r="A44" s="130" t="s">
        <v>258</v>
      </c>
      <c r="B44" s="118">
        <v>85</v>
      </c>
    </row>
    <row r="45" spans="1:2" ht="20.25" thickTop="1" thickBot="1" x14ac:dyDescent="0.35">
      <c r="A45" s="130" t="s">
        <v>708</v>
      </c>
      <c r="B45" s="118">
        <v>84</v>
      </c>
    </row>
    <row r="46" spans="1:2" ht="20.25" thickTop="1" thickBot="1" x14ac:dyDescent="0.35">
      <c r="A46" s="130" t="s">
        <v>463</v>
      </c>
      <c r="B46" s="118">
        <v>83</v>
      </c>
    </row>
    <row r="47" spans="1:2" ht="20.25" thickTop="1" thickBot="1" x14ac:dyDescent="0.35">
      <c r="A47" s="130" t="s">
        <v>242</v>
      </c>
      <c r="B47" s="118">
        <v>80</v>
      </c>
    </row>
    <row r="48" spans="1:2" ht="20.25" thickTop="1" thickBot="1" x14ac:dyDescent="0.35">
      <c r="A48" s="130" t="s">
        <v>270</v>
      </c>
      <c r="B48" s="118">
        <v>80</v>
      </c>
    </row>
    <row r="49" spans="1:2" ht="20.25" thickTop="1" thickBot="1" x14ac:dyDescent="0.35">
      <c r="A49" s="130" t="s">
        <v>329</v>
      </c>
      <c r="B49" s="118">
        <v>80</v>
      </c>
    </row>
    <row r="50" spans="1:2" ht="20.25" thickTop="1" thickBot="1" x14ac:dyDescent="0.35">
      <c r="A50" s="130" t="s">
        <v>549</v>
      </c>
      <c r="B50" s="118">
        <v>72</v>
      </c>
    </row>
    <row r="51" spans="1:2" ht="20.25" thickTop="1" thickBot="1" x14ac:dyDescent="0.35">
      <c r="A51" s="130" t="s">
        <v>356</v>
      </c>
      <c r="B51" s="118">
        <v>71</v>
      </c>
    </row>
    <row r="52" spans="1:2" ht="20.25" thickTop="1" thickBot="1" x14ac:dyDescent="0.35">
      <c r="A52" s="130" t="s">
        <v>579</v>
      </c>
      <c r="B52" s="118">
        <v>70</v>
      </c>
    </row>
    <row r="53" spans="1:2" ht="20.25" thickTop="1" thickBot="1" x14ac:dyDescent="0.35">
      <c r="A53" s="130" t="s">
        <v>342</v>
      </c>
      <c r="B53" s="118">
        <v>69</v>
      </c>
    </row>
    <row r="54" spans="1:2" ht="20.25" thickTop="1" thickBot="1" x14ac:dyDescent="0.35">
      <c r="A54" s="130" t="s">
        <v>551</v>
      </c>
      <c r="B54" s="118">
        <v>68</v>
      </c>
    </row>
    <row r="55" spans="1:2" ht="20.25" thickTop="1" thickBot="1" x14ac:dyDescent="0.35">
      <c r="A55" s="130" t="s">
        <v>409</v>
      </c>
      <c r="B55" s="118">
        <v>67</v>
      </c>
    </row>
    <row r="56" spans="1:2" ht="20.25" thickTop="1" thickBot="1" x14ac:dyDescent="0.35">
      <c r="A56" s="130" t="s">
        <v>423</v>
      </c>
      <c r="B56" s="118">
        <v>66</v>
      </c>
    </row>
    <row r="57" spans="1:2" ht="20.25" thickTop="1" thickBot="1" x14ac:dyDescent="0.35">
      <c r="A57" s="130" t="s">
        <v>350</v>
      </c>
      <c r="B57" s="118">
        <v>65</v>
      </c>
    </row>
    <row r="58" spans="1:2" ht="20.25" thickTop="1" thickBot="1" x14ac:dyDescent="0.35">
      <c r="A58" s="130" t="s">
        <v>278</v>
      </c>
      <c r="B58" s="118">
        <v>64</v>
      </c>
    </row>
    <row r="59" spans="1:2" ht="20.25" thickTop="1" thickBot="1" x14ac:dyDescent="0.35">
      <c r="A59" s="130" t="s">
        <v>292</v>
      </c>
      <c r="B59" s="118">
        <v>63</v>
      </c>
    </row>
    <row r="60" spans="1:2" ht="20.25" thickTop="1" thickBot="1" x14ac:dyDescent="0.35">
      <c r="A60" s="130" t="s">
        <v>321</v>
      </c>
      <c r="B60" s="118">
        <v>62</v>
      </c>
    </row>
    <row r="61" spans="1:2" ht="20.25" thickTop="1" thickBot="1" x14ac:dyDescent="0.35">
      <c r="A61" s="130" t="s">
        <v>288</v>
      </c>
      <c r="B61" s="118">
        <v>61</v>
      </c>
    </row>
    <row r="62" spans="1:2" ht="20.25" thickTop="1" thickBot="1" x14ac:dyDescent="0.35">
      <c r="A62" s="130" t="s">
        <v>297</v>
      </c>
      <c r="B62" s="118">
        <v>60</v>
      </c>
    </row>
    <row r="63" spans="1:2" ht="20.25" thickTop="1" thickBot="1" x14ac:dyDescent="0.35">
      <c r="A63" s="130" t="s">
        <v>303</v>
      </c>
      <c r="B63" s="118">
        <v>59</v>
      </c>
    </row>
    <row r="64" spans="1:2" ht="20.25" thickTop="1" thickBot="1" x14ac:dyDescent="0.35">
      <c r="A64" s="130" t="s">
        <v>317</v>
      </c>
      <c r="B64" s="118">
        <v>58</v>
      </c>
    </row>
    <row r="65" spans="1:2" ht="20.25" thickTop="1" thickBot="1" x14ac:dyDescent="0.35">
      <c r="A65" s="130" t="s">
        <v>309</v>
      </c>
      <c r="B65" s="118">
        <v>57</v>
      </c>
    </row>
    <row r="66" spans="1:2" ht="20.25" thickTop="1" thickBot="1" x14ac:dyDescent="0.35">
      <c r="A66" s="130" t="s">
        <v>453</v>
      </c>
      <c r="B66" s="118">
        <v>49</v>
      </c>
    </row>
    <row r="67" spans="1:2" ht="20.25" thickTop="1" thickBot="1" x14ac:dyDescent="0.35">
      <c r="A67" s="130" t="s">
        <v>260</v>
      </c>
      <c r="B67" s="118">
        <v>48</v>
      </c>
    </row>
    <row r="68" spans="1:2" ht="20.25" thickTop="1" thickBot="1" x14ac:dyDescent="0.35">
      <c r="A68" s="130" t="s">
        <v>537</v>
      </c>
      <c r="B68" s="118">
        <v>47</v>
      </c>
    </row>
    <row r="69" spans="1:2" ht="20.25" thickTop="1" thickBot="1" x14ac:dyDescent="0.35">
      <c r="A69" s="130" t="s">
        <v>301</v>
      </c>
      <c r="B69" s="118">
        <v>46</v>
      </c>
    </row>
    <row r="70" spans="1:2" ht="20.25" thickTop="1" thickBot="1" x14ac:dyDescent="0.35">
      <c r="A70" s="130" t="s">
        <v>650</v>
      </c>
      <c r="B70" s="118">
        <v>45</v>
      </c>
    </row>
    <row r="71" spans="1:2" ht="20.25" thickTop="1" thickBot="1" x14ac:dyDescent="0.35">
      <c r="A71" s="130" t="s">
        <v>561</v>
      </c>
      <c r="B71" s="118">
        <v>44</v>
      </c>
    </row>
    <row r="72" spans="1:2" ht="20.25" thickTop="1" thickBot="1" x14ac:dyDescent="0.35">
      <c r="A72" s="130" t="s">
        <v>633</v>
      </c>
      <c r="B72" s="118">
        <v>43</v>
      </c>
    </row>
    <row r="73" spans="1:2" ht="20.25" thickTop="1" thickBot="1" x14ac:dyDescent="0.35">
      <c r="A73" s="130" t="s">
        <v>709</v>
      </c>
      <c r="B73" s="118">
        <v>42</v>
      </c>
    </row>
    <row r="74" spans="1:2" ht="20.25" thickTop="1" thickBot="1" x14ac:dyDescent="0.35">
      <c r="A74" s="130" t="s">
        <v>655</v>
      </c>
      <c r="B74" s="118">
        <v>41</v>
      </c>
    </row>
    <row r="75" spans="1:2" ht="20.25" thickTop="1" thickBot="1" x14ac:dyDescent="0.35">
      <c r="A75" s="130" t="s">
        <v>710</v>
      </c>
      <c r="B75" s="118">
        <v>40</v>
      </c>
    </row>
    <row r="76" spans="1:2" ht="20.25" thickTop="1" thickBot="1" x14ac:dyDescent="0.35">
      <c r="A76" s="130" t="s">
        <v>543</v>
      </c>
      <c r="B76" s="118">
        <v>39</v>
      </c>
    </row>
    <row r="77" spans="1:2" ht="20.25" thickTop="1" thickBot="1" x14ac:dyDescent="0.35">
      <c r="A77" s="130" t="s">
        <v>419</v>
      </c>
      <c r="B77" s="118">
        <v>38</v>
      </c>
    </row>
    <row r="78" spans="1:2" ht="20.25" thickTop="1" thickBot="1" x14ac:dyDescent="0.35">
      <c r="A78" s="130" t="s">
        <v>711</v>
      </c>
      <c r="B78" s="118">
        <v>37</v>
      </c>
    </row>
    <row r="79" spans="1:2" ht="20.25" thickTop="1" thickBot="1" x14ac:dyDescent="0.35">
      <c r="A79" s="130" t="s">
        <v>712</v>
      </c>
      <c r="B79" s="118">
        <v>36</v>
      </c>
    </row>
    <row r="80" spans="1:2" ht="20.25" thickTop="1" thickBot="1" x14ac:dyDescent="0.35">
      <c r="A80" s="130" t="s">
        <v>569</v>
      </c>
      <c r="B80" s="118">
        <v>35</v>
      </c>
    </row>
    <row r="81" spans="1:2" ht="20.25" thickTop="1" thickBot="1" x14ac:dyDescent="0.35">
      <c r="A81" s="130" t="s">
        <v>555</v>
      </c>
      <c r="B81" s="118">
        <v>34</v>
      </c>
    </row>
    <row r="82" spans="1:2" ht="20.25" thickTop="1" thickBot="1" x14ac:dyDescent="0.35">
      <c r="A82" s="130" t="s">
        <v>713</v>
      </c>
      <c r="B82" s="118">
        <v>25</v>
      </c>
    </row>
    <row r="83" spans="1:2" ht="20.25" thickTop="1" thickBot="1" x14ac:dyDescent="0.35">
      <c r="A83" s="130" t="s">
        <v>714</v>
      </c>
      <c r="B83" s="118">
        <v>25</v>
      </c>
    </row>
    <row r="84" spans="1:2" ht="20.25" thickTop="1" thickBot="1" x14ac:dyDescent="0.35">
      <c r="A84" s="130" t="s">
        <v>715</v>
      </c>
      <c r="B84" s="118">
        <v>25</v>
      </c>
    </row>
    <row r="85" spans="1:2" ht="20.25" thickTop="1" thickBot="1" x14ac:dyDescent="0.35">
      <c r="A85" s="130" t="s">
        <v>567</v>
      </c>
      <c r="B85" s="118">
        <v>25</v>
      </c>
    </row>
    <row r="86" spans="1:2" ht="20.25" thickTop="1" thickBot="1" x14ac:dyDescent="0.35">
      <c r="A86" s="130" t="s">
        <v>716</v>
      </c>
      <c r="B86" s="118">
        <v>25</v>
      </c>
    </row>
    <row r="87" spans="1:2" ht="20.25" thickTop="1" thickBot="1" x14ac:dyDescent="0.35">
      <c r="A87" s="130" t="s">
        <v>717</v>
      </c>
      <c r="B87" s="118">
        <v>0</v>
      </c>
    </row>
    <row r="88" spans="1:2" ht="13.5" thickTop="1" x14ac:dyDescent="0.2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08C6-C46C-4871-9E25-D3DE051C62E5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57C5-EA2C-43B5-8587-E9C84DD7A2E1}">
  <dimension ref="A1:B76"/>
  <sheetViews>
    <sheetView workbookViewId="0">
      <selection activeCell="C1" sqref="C1"/>
    </sheetView>
  </sheetViews>
  <sheetFormatPr baseColWidth="10" defaultRowHeight="12.75" x14ac:dyDescent="0.2"/>
  <cols>
    <col min="1" max="1" width="47.7109375" bestFit="1" customWidth="1"/>
  </cols>
  <sheetData>
    <row r="1" spans="1:2" ht="17.25" thickTop="1" thickBot="1" x14ac:dyDescent="0.3">
      <c r="A1" t="s">
        <v>206</v>
      </c>
      <c r="B1" s="117">
        <v>180</v>
      </c>
    </row>
    <row r="2" spans="1:2" ht="17.25" thickTop="1" thickBot="1" x14ac:dyDescent="0.3">
      <c r="A2" t="s">
        <v>218</v>
      </c>
      <c r="B2" s="118">
        <v>165</v>
      </c>
    </row>
    <row r="3" spans="1:2" ht="17.25" thickTop="1" thickBot="1" x14ac:dyDescent="0.3">
      <c r="A3" t="s">
        <v>224</v>
      </c>
      <c r="B3" s="118">
        <v>155</v>
      </c>
    </row>
    <row r="4" spans="1:2" ht="17.25" thickTop="1" thickBot="1" x14ac:dyDescent="0.3">
      <c r="A4" t="s">
        <v>232</v>
      </c>
      <c r="B4" s="118">
        <v>155</v>
      </c>
    </row>
    <row r="5" spans="1:2" ht="17.25" thickTop="1" thickBot="1" x14ac:dyDescent="0.3">
      <c r="A5" t="s">
        <v>329</v>
      </c>
      <c r="B5" s="118">
        <v>146</v>
      </c>
    </row>
    <row r="6" spans="1:2" ht="17.25" thickTop="1" thickBot="1" x14ac:dyDescent="0.3">
      <c r="A6" t="s">
        <v>226</v>
      </c>
      <c r="B6" s="118">
        <v>144</v>
      </c>
    </row>
    <row r="7" spans="1:2" ht="17.25" thickTop="1" thickBot="1" x14ac:dyDescent="0.3">
      <c r="A7" t="s">
        <v>208</v>
      </c>
      <c r="B7" s="118">
        <v>142</v>
      </c>
    </row>
    <row r="8" spans="1:2" ht="17.25" thickTop="1" thickBot="1" x14ac:dyDescent="0.3">
      <c r="A8" t="s">
        <v>234</v>
      </c>
      <c r="B8" s="118">
        <v>140</v>
      </c>
    </row>
    <row r="9" spans="1:2" ht="17.25" thickTop="1" thickBot="1" x14ac:dyDescent="0.3">
      <c r="A9" t="s">
        <v>230</v>
      </c>
      <c r="B9" s="118">
        <v>132</v>
      </c>
    </row>
    <row r="10" spans="1:2" ht="17.25" thickTop="1" thickBot="1" x14ac:dyDescent="0.3">
      <c r="A10" t="s">
        <v>575</v>
      </c>
      <c r="B10" s="118">
        <v>131</v>
      </c>
    </row>
    <row r="11" spans="1:2" ht="17.25" thickTop="1" thickBot="1" x14ac:dyDescent="0.3">
      <c r="A11" t="s">
        <v>216</v>
      </c>
      <c r="B11" s="118">
        <v>130</v>
      </c>
    </row>
    <row r="12" spans="1:2" ht="17.25" thickTop="1" thickBot="1" x14ac:dyDescent="0.3">
      <c r="A12" t="s">
        <v>214</v>
      </c>
      <c r="B12" s="118">
        <v>129</v>
      </c>
    </row>
    <row r="13" spans="1:2" ht="17.25" thickTop="1" thickBot="1" x14ac:dyDescent="0.3">
      <c r="A13" t="s">
        <v>252</v>
      </c>
      <c r="B13" s="118">
        <v>128</v>
      </c>
    </row>
    <row r="14" spans="1:2" ht="17.25" thickTop="1" thickBot="1" x14ac:dyDescent="0.3">
      <c r="A14" t="s">
        <v>264</v>
      </c>
      <c r="B14" s="118">
        <v>127</v>
      </c>
    </row>
    <row r="15" spans="1:2" ht="17.25" thickTop="1" thickBot="1" x14ac:dyDescent="0.3">
      <c r="A15" t="s">
        <v>204</v>
      </c>
      <c r="B15" s="118">
        <v>126</v>
      </c>
    </row>
    <row r="16" spans="1:2" ht="17.25" thickTop="1" thickBot="1" x14ac:dyDescent="0.3">
      <c r="A16" t="s">
        <v>220</v>
      </c>
      <c r="B16" s="118">
        <v>125</v>
      </c>
    </row>
    <row r="17" spans="1:2" ht="17.25" thickTop="1" thickBot="1" x14ac:dyDescent="0.3">
      <c r="A17" t="s">
        <v>228</v>
      </c>
      <c r="B17" s="118">
        <v>118</v>
      </c>
    </row>
    <row r="18" spans="1:2" ht="17.25" thickTop="1" thickBot="1" x14ac:dyDescent="0.3">
      <c r="A18" t="s">
        <v>270</v>
      </c>
      <c r="B18" s="118">
        <v>117</v>
      </c>
    </row>
    <row r="19" spans="1:2" ht="17.25" thickTop="1" thickBot="1" x14ac:dyDescent="0.3">
      <c r="A19" t="s">
        <v>202</v>
      </c>
      <c r="B19" s="118">
        <v>116</v>
      </c>
    </row>
    <row r="20" spans="1:2" ht="17.25" thickTop="1" thickBot="1" x14ac:dyDescent="0.3">
      <c r="A20" t="s">
        <v>210</v>
      </c>
      <c r="B20" s="118">
        <v>115</v>
      </c>
    </row>
    <row r="21" spans="1:2" ht="17.25" thickTop="1" thickBot="1" x14ac:dyDescent="0.3">
      <c r="A21" t="s">
        <v>198</v>
      </c>
      <c r="B21" s="118">
        <v>114</v>
      </c>
    </row>
    <row r="22" spans="1:2" ht="17.25" thickTop="1" thickBot="1" x14ac:dyDescent="0.3">
      <c r="A22" t="s">
        <v>240</v>
      </c>
      <c r="B22" s="118">
        <v>113</v>
      </c>
    </row>
    <row r="23" spans="1:2" ht="17.25" thickTop="1" thickBot="1" x14ac:dyDescent="0.3">
      <c r="A23" t="s">
        <v>212</v>
      </c>
      <c r="B23" s="118">
        <v>112</v>
      </c>
    </row>
    <row r="24" spans="1:2" ht="17.25" thickTop="1" thickBot="1" x14ac:dyDescent="0.3">
      <c r="A24" t="s">
        <v>222</v>
      </c>
      <c r="B24" s="118">
        <v>111</v>
      </c>
    </row>
    <row r="25" spans="1:2" ht="17.25" thickTop="1" thickBot="1" x14ac:dyDescent="0.3">
      <c r="A25" t="s">
        <v>248</v>
      </c>
      <c r="B25" s="118">
        <v>110</v>
      </c>
    </row>
    <row r="26" spans="1:2" ht="17.25" thickTop="1" thickBot="1" x14ac:dyDescent="0.3">
      <c r="A26" t="s">
        <v>295</v>
      </c>
      <c r="B26" s="118">
        <v>109</v>
      </c>
    </row>
    <row r="27" spans="1:2" ht="17.25" thickTop="1" thickBot="1" x14ac:dyDescent="0.3">
      <c r="A27" t="s">
        <v>238</v>
      </c>
      <c r="B27" s="118">
        <v>108</v>
      </c>
    </row>
    <row r="28" spans="1:2" ht="17.25" thickTop="1" thickBot="1" x14ac:dyDescent="0.3">
      <c r="A28" t="s">
        <v>276</v>
      </c>
      <c r="B28" s="118">
        <v>107</v>
      </c>
    </row>
    <row r="29" spans="1:2" ht="17.25" thickTop="1" thickBot="1" x14ac:dyDescent="0.3">
      <c r="A29" t="s">
        <v>340</v>
      </c>
      <c r="B29" s="118">
        <v>106</v>
      </c>
    </row>
    <row r="30" spans="1:2" ht="17.25" thickTop="1" thickBot="1" x14ac:dyDescent="0.3">
      <c r="A30" t="s">
        <v>266</v>
      </c>
      <c r="B30" s="118">
        <v>105</v>
      </c>
    </row>
    <row r="31" spans="1:2" ht="17.25" thickTop="1" thickBot="1" x14ac:dyDescent="0.3">
      <c r="A31" t="s">
        <v>272</v>
      </c>
      <c r="B31" s="118">
        <v>104</v>
      </c>
    </row>
    <row r="32" spans="1:2" ht="17.25" thickTop="1" thickBot="1" x14ac:dyDescent="0.3">
      <c r="A32" t="s">
        <v>274</v>
      </c>
      <c r="B32" s="118">
        <v>103</v>
      </c>
    </row>
    <row r="33" spans="1:2" ht="17.25" thickTop="1" thickBot="1" x14ac:dyDescent="0.3">
      <c r="A33" t="s">
        <v>244</v>
      </c>
      <c r="B33" s="118">
        <v>95</v>
      </c>
    </row>
    <row r="34" spans="1:2" ht="17.25" thickTop="1" thickBot="1" x14ac:dyDescent="0.3">
      <c r="A34" t="s">
        <v>323</v>
      </c>
      <c r="B34" s="118">
        <v>94</v>
      </c>
    </row>
    <row r="35" spans="1:2" ht="17.25" thickTop="1" thickBot="1" x14ac:dyDescent="0.3">
      <c r="A35" t="s">
        <v>242</v>
      </c>
      <c r="B35" s="118">
        <v>93</v>
      </c>
    </row>
    <row r="36" spans="1:2" ht="17.25" thickTop="1" thickBot="1" x14ac:dyDescent="0.3">
      <c r="A36" t="s">
        <v>573</v>
      </c>
      <c r="B36" s="118">
        <v>92</v>
      </c>
    </row>
    <row r="37" spans="1:2" ht="17.25" thickTop="1" thickBot="1" x14ac:dyDescent="0.3">
      <c r="A37" t="s">
        <v>327</v>
      </c>
      <c r="B37" s="118">
        <v>91</v>
      </c>
    </row>
    <row r="38" spans="1:2" ht="17.25" thickTop="1" thickBot="1" x14ac:dyDescent="0.3">
      <c r="A38" t="s">
        <v>333</v>
      </c>
      <c r="B38" s="118">
        <v>90</v>
      </c>
    </row>
    <row r="39" spans="1:2" ht="17.25" thickTop="1" thickBot="1" x14ac:dyDescent="0.3">
      <c r="A39" t="s">
        <v>630</v>
      </c>
      <c r="B39" s="118">
        <v>89</v>
      </c>
    </row>
    <row r="40" spans="1:2" ht="17.25" thickTop="1" thickBot="1" x14ac:dyDescent="0.3">
      <c r="A40" t="s">
        <v>305</v>
      </c>
      <c r="B40" s="118">
        <v>88</v>
      </c>
    </row>
    <row r="41" spans="1:2" ht="17.25" thickTop="1" thickBot="1" x14ac:dyDescent="0.3">
      <c r="A41" t="s">
        <v>356</v>
      </c>
      <c r="B41" s="118">
        <v>87</v>
      </c>
    </row>
    <row r="42" spans="1:2" ht="17.25" thickTop="1" thickBot="1" x14ac:dyDescent="0.3">
      <c r="A42" t="s">
        <v>250</v>
      </c>
      <c r="B42" s="118">
        <v>86</v>
      </c>
    </row>
    <row r="43" spans="1:2" ht="17.25" thickTop="1" thickBot="1" x14ac:dyDescent="0.3">
      <c r="A43" t="s">
        <v>280</v>
      </c>
      <c r="B43" s="118">
        <v>85</v>
      </c>
    </row>
    <row r="44" spans="1:2" ht="17.25" thickTop="1" thickBot="1" x14ac:dyDescent="0.3">
      <c r="A44" t="s">
        <v>405</v>
      </c>
      <c r="B44" s="118">
        <v>84</v>
      </c>
    </row>
    <row r="45" spans="1:2" ht="17.25" thickTop="1" thickBot="1" x14ac:dyDescent="0.3">
      <c r="A45" t="s">
        <v>286</v>
      </c>
      <c r="B45" s="118">
        <v>83</v>
      </c>
    </row>
    <row r="46" spans="1:2" ht="17.25" thickTop="1" thickBot="1" x14ac:dyDescent="0.3">
      <c r="A46" t="s">
        <v>246</v>
      </c>
      <c r="B46" s="118">
        <v>82</v>
      </c>
    </row>
    <row r="47" spans="1:2" ht="17.25" thickTop="1" thickBot="1" x14ac:dyDescent="0.3">
      <c r="A47" t="s">
        <v>288</v>
      </c>
      <c r="B47" s="118">
        <v>81</v>
      </c>
    </row>
    <row r="48" spans="1:2" ht="17.25" thickTop="1" thickBot="1" x14ac:dyDescent="0.3">
      <c r="A48" t="s">
        <v>254</v>
      </c>
      <c r="B48" s="118">
        <v>80</v>
      </c>
    </row>
    <row r="49" spans="1:2" ht="17.25" thickTop="1" thickBot="1" x14ac:dyDescent="0.3">
      <c r="A49" t="s">
        <v>256</v>
      </c>
      <c r="B49" s="118">
        <v>72</v>
      </c>
    </row>
    <row r="50" spans="1:2" ht="17.25" thickTop="1" thickBot="1" x14ac:dyDescent="0.3">
      <c r="A50" t="s">
        <v>282</v>
      </c>
      <c r="B50" s="118">
        <v>71</v>
      </c>
    </row>
    <row r="51" spans="1:2" ht="17.25" thickTop="1" thickBot="1" x14ac:dyDescent="0.3">
      <c r="A51" t="s">
        <v>258</v>
      </c>
      <c r="B51" s="118">
        <v>70</v>
      </c>
    </row>
    <row r="52" spans="1:2" ht="17.25" thickTop="1" thickBot="1" x14ac:dyDescent="0.3">
      <c r="A52" t="s">
        <v>445</v>
      </c>
      <c r="B52" s="118">
        <v>69</v>
      </c>
    </row>
    <row r="53" spans="1:2" ht="17.25" thickTop="1" thickBot="1" x14ac:dyDescent="0.3">
      <c r="A53" t="s">
        <v>309</v>
      </c>
      <c r="B53" s="118">
        <v>68</v>
      </c>
    </row>
    <row r="54" spans="1:2" ht="17.25" thickTop="1" thickBot="1" x14ac:dyDescent="0.3">
      <c r="A54" t="s">
        <v>292</v>
      </c>
      <c r="B54" s="118">
        <v>67</v>
      </c>
    </row>
    <row r="55" spans="1:2" ht="17.25" thickTop="1" thickBot="1" x14ac:dyDescent="0.3">
      <c r="A55" t="s">
        <v>463</v>
      </c>
      <c r="B55" s="118">
        <v>66</v>
      </c>
    </row>
    <row r="56" spans="1:2" ht="17.25" thickTop="1" thickBot="1" x14ac:dyDescent="0.3">
      <c r="A56" t="s">
        <v>290</v>
      </c>
      <c r="B56" s="118">
        <v>65</v>
      </c>
    </row>
    <row r="57" spans="1:2" ht="17.25" thickTop="1" thickBot="1" x14ac:dyDescent="0.3">
      <c r="A57" t="s">
        <v>317</v>
      </c>
      <c r="B57" s="118">
        <v>64</v>
      </c>
    </row>
    <row r="58" spans="1:2" ht="17.25" thickTop="1" thickBot="1" x14ac:dyDescent="0.3">
      <c r="A58" t="s">
        <v>644</v>
      </c>
      <c r="B58" s="118">
        <v>63</v>
      </c>
    </row>
    <row r="59" spans="1:2" ht="17.25" thickTop="1" thickBot="1" x14ac:dyDescent="0.3">
      <c r="A59" t="s">
        <v>307</v>
      </c>
      <c r="B59" s="118">
        <v>62</v>
      </c>
    </row>
    <row r="60" spans="1:2" ht="17.25" thickTop="1" thickBot="1" x14ac:dyDescent="0.3">
      <c r="A60" t="s">
        <v>342</v>
      </c>
      <c r="B60" s="118">
        <v>61</v>
      </c>
    </row>
    <row r="61" spans="1:2" ht="17.25" thickTop="1" thickBot="1" x14ac:dyDescent="0.3">
      <c r="A61" t="s">
        <v>278</v>
      </c>
      <c r="B61" s="118">
        <v>60</v>
      </c>
    </row>
    <row r="62" spans="1:2" ht="17.25" thickTop="1" thickBot="1" x14ac:dyDescent="0.3">
      <c r="A62" t="s">
        <v>407</v>
      </c>
      <c r="B62" s="118">
        <v>59</v>
      </c>
    </row>
    <row r="63" spans="1:2" ht="17.25" thickTop="1" thickBot="1" x14ac:dyDescent="0.3">
      <c r="A63" t="s">
        <v>297</v>
      </c>
      <c r="B63" s="118">
        <v>58</v>
      </c>
    </row>
    <row r="64" spans="1:2" ht="17.25" thickTop="1" thickBot="1" x14ac:dyDescent="0.3">
      <c r="A64" t="s">
        <v>397</v>
      </c>
      <c r="B64" s="118">
        <v>57</v>
      </c>
    </row>
    <row r="65" spans="1:2" ht="17.25" thickTop="1" thickBot="1" x14ac:dyDescent="0.3">
      <c r="A65" t="s">
        <v>498</v>
      </c>
      <c r="B65" s="118">
        <v>49</v>
      </c>
    </row>
    <row r="66" spans="1:2" ht="17.25" thickTop="1" thickBot="1" x14ac:dyDescent="0.3">
      <c r="A66" t="s">
        <v>645</v>
      </c>
      <c r="B66" s="118">
        <v>48</v>
      </c>
    </row>
    <row r="67" spans="1:2" ht="17.25" thickTop="1" thickBot="1" x14ac:dyDescent="0.3">
      <c r="A67" t="s">
        <v>643</v>
      </c>
      <c r="B67" s="118">
        <v>47</v>
      </c>
    </row>
    <row r="68" spans="1:2" ht="17.25" thickTop="1" thickBot="1" x14ac:dyDescent="0.3">
      <c r="A68" t="s">
        <v>646</v>
      </c>
      <c r="B68" s="118">
        <v>46</v>
      </c>
    </row>
    <row r="69" spans="1:2" ht="17.25" thickTop="1" thickBot="1" x14ac:dyDescent="0.3">
      <c r="A69" t="s">
        <v>639</v>
      </c>
      <c r="B69" s="118">
        <v>45</v>
      </c>
    </row>
    <row r="70" spans="1:2" ht="17.25" thickTop="1" thickBot="1" x14ac:dyDescent="0.3">
      <c r="A70" t="s">
        <v>647</v>
      </c>
      <c r="B70" s="118">
        <v>44</v>
      </c>
    </row>
    <row r="71" spans="1:2" ht="17.25" thickTop="1" thickBot="1" x14ac:dyDescent="0.3">
      <c r="A71" t="s">
        <v>443</v>
      </c>
      <c r="B71" s="118">
        <v>43</v>
      </c>
    </row>
    <row r="72" spans="1:2" ht="17.25" thickTop="1" thickBot="1" x14ac:dyDescent="0.3">
      <c r="A72" t="s">
        <v>648</v>
      </c>
      <c r="B72" s="118">
        <v>42</v>
      </c>
    </row>
    <row r="73" spans="1:2" ht="17.25" thickTop="1" thickBot="1" x14ac:dyDescent="0.3">
      <c r="A73" t="s">
        <v>525</v>
      </c>
      <c r="B73" s="118">
        <v>41</v>
      </c>
    </row>
    <row r="74" spans="1:2" ht="17.25" thickTop="1" thickBot="1" x14ac:dyDescent="0.3">
      <c r="A74" t="s">
        <v>649</v>
      </c>
      <c r="B74" s="118">
        <v>40</v>
      </c>
    </row>
    <row r="75" spans="1:2" ht="17.25" thickTop="1" thickBot="1" x14ac:dyDescent="0.3">
      <c r="A75" t="s">
        <v>650</v>
      </c>
      <c r="B75" s="118">
        <v>39</v>
      </c>
    </row>
    <row r="76" spans="1:2" ht="13.5" thickTop="1" x14ac:dyDescent="0.2"/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94BF-BE61-4158-B0B3-B2A2CC09BC72}">
  <dimension ref="A1:C86"/>
  <sheetViews>
    <sheetView topLeftCell="A49" workbookViewId="0">
      <selection activeCell="B1" sqref="B1:B86"/>
    </sheetView>
  </sheetViews>
  <sheetFormatPr baseColWidth="10" defaultRowHeight="12.75" x14ac:dyDescent="0.2"/>
  <cols>
    <col min="2" max="2" width="47.7109375" bestFit="1" customWidth="1"/>
  </cols>
  <sheetData>
    <row r="1" spans="1:3" x14ac:dyDescent="0.2">
      <c r="A1">
        <v>1</v>
      </c>
      <c r="B1" t="s">
        <v>198</v>
      </c>
      <c r="C1">
        <v>180</v>
      </c>
    </row>
    <row r="2" spans="1:3" x14ac:dyDescent="0.2">
      <c r="A2">
        <v>2</v>
      </c>
      <c r="B2" t="s">
        <v>210</v>
      </c>
      <c r="C2">
        <v>165</v>
      </c>
    </row>
    <row r="3" spans="1:3" x14ac:dyDescent="0.2">
      <c r="A3">
        <v>3</v>
      </c>
      <c r="B3" t="s">
        <v>202</v>
      </c>
      <c r="C3">
        <v>155</v>
      </c>
    </row>
    <row r="4" spans="1:3" x14ac:dyDescent="0.2">
      <c r="A4">
        <v>4</v>
      </c>
      <c r="B4" t="s">
        <v>218</v>
      </c>
      <c r="C4">
        <v>155</v>
      </c>
    </row>
    <row r="5" spans="1:3" x14ac:dyDescent="0.2">
      <c r="A5">
        <v>5</v>
      </c>
      <c r="B5" t="s">
        <v>204</v>
      </c>
      <c r="C5">
        <v>146</v>
      </c>
    </row>
    <row r="6" spans="1:3" x14ac:dyDescent="0.2">
      <c r="A6">
        <v>6</v>
      </c>
      <c r="B6" t="s">
        <v>226</v>
      </c>
      <c r="C6">
        <v>144</v>
      </c>
    </row>
    <row r="7" spans="1:3" x14ac:dyDescent="0.2">
      <c r="A7">
        <v>7</v>
      </c>
      <c r="B7" t="s">
        <v>222</v>
      </c>
      <c r="C7">
        <v>142</v>
      </c>
    </row>
    <row r="8" spans="1:3" x14ac:dyDescent="0.2">
      <c r="A8">
        <v>8</v>
      </c>
      <c r="B8" t="s">
        <v>206</v>
      </c>
      <c r="C8">
        <v>140</v>
      </c>
    </row>
    <row r="9" spans="1:3" x14ac:dyDescent="0.2">
      <c r="A9">
        <v>9</v>
      </c>
      <c r="B9" t="s">
        <v>234</v>
      </c>
      <c r="C9">
        <v>132</v>
      </c>
    </row>
    <row r="10" spans="1:3" x14ac:dyDescent="0.2">
      <c r="A10">
        <v>10</v>
      </c>
      <c r="B10" t="s">
        <v>208</v>
      </c>
      <c r="C10">
        <v>131</v>
      </c>
    </row>
    <row r="11" spans="1:3" x14ac:dyDescent="0.2">
      <c r="A11">
        <v>11</v>
      </c>
      <c r="B11" t="s">
        <v>212</v>
      </c>
      <c r="C11">
        <v>130</v>
      </c>
    </row>
    <row r="12" spans="1:3" x14ac:dyDescent="0.2">
      <c r="A12">
        <v>12</v>
      </c>
      <c r="B12" t="s">
        <v>216</v>
      </c>
      <c r="C12">
        <v>129</v>
      </c>
    </row>
    <row r="13" spans="1:3" x14ac:dyDescent="0.2">
      <c r="A13">
        <v>13</v>
      </c>
      <c r="B13" t="s">
        <v>230</v>
      </c>
      <c r="C13">
        <v>128</v>
      </c>
    </row>
    <row r="14" spans="1:3" x14ac:dyDescent="0.2">
      <c r="A14">
        <v>14</v>
      </c>
      <c r="B14" t="s">
        <v>224</v>
      </c>
      <c r="C14">
        <v>127</v>
      </c>
    </row>
    <row r="15" spans="1:3" x14ac:dyDescent="0.2">
      <c r="A15">
        <v>15</v>
      </c>
      <c r="B15" t="s">
        <v>329</v>
      </c>
      <c r="C15">
        <v>126</v>
      </c>
    </row>
    <row r="16" spans="1:3" x14ac:dyDescent="0.2">
      <c r="A16">
        <v>16</v>
      </c>
      <c r="B16" t="s">
        <v>228</v>
      </c>
      <c r="C16">
        <v>125</v>
      </c>
    </row>
    <row r="17" spans="1:3" x14ac:dyDescent="0.2">
      <c r="A17">
        <v>17</v>
      </c>
      <c r="B17" t="s">
        <v>252</v>
      </c>
      <c r="C17">
        <v>118</v>
      </c>
    </row>
    <row r="18" spans="1:3" x14ac:dyDescent="0.2">
      <c r="A18">
        <v>18</v>
      </c>
      <c r="B18" t="s">
        <v>305</v>
      </c>
      <c r="C18">
        <v>117</v>
      </c>
    </row>
    <row r="19" spans="1:3" x14ac:dyDescent="0.2">
      <c r="A19">
        <v>19</v>
      </c>
      <c r="B19" t="s">
        <v>220</v>
      </c>
      <c r="C19">
        <v>116</v>
      </c>
    </row>
    <row r="20" spans="1:3" x14ac:dyDescent="0.2">
      <c r="A20">
        <v>20</v>
      </c>
      <c r="B20" t="s">
        <v>352</v>
      </c>
      <c r="C20">
        <v>115</v>
      </c>
    </row>
    <row r="21" spans="1:3" x14ac:dyDescent="0.2">
      <c r="A21">
        <v>21</v>
      </c>
      <c r="B21" t="s">
        <v>214</v>
      </c>
      <c r="C21">
        <v>114</v>
      </c>
    </row>
    <row r="22" spans="1:3" x14ac:dyDescent="0.2">
      <c r="A22">
        <v>22</v>
      </c>
      <c r="B22" t="s">
        <v>240</v>
      </c>
      <c r="C22">
        <v>113</v>
      </c>
    </row>
    <row r="23" spans="1:3" x14ac:dyDescent="0.2">
      <c r="A23">
        <v>23</v>
      </c>
      <c r="B23" t="s">
        <v>364</v>
      </c>
      <c r="C23">
        <v>112</v>
      </c>
    </row>
    <row r="24" spans="1:3" x14ac:dyDescent="0.2">
      <c r="A24">
        <v>24</v>
      </c>
      <c r="B24" t="s">
        <v>250</v>
      </c>
      <c r="C24">
        <v>111</v>
      </c>
    </row>
    <row r="25" spans="1:3" x14ac:dyDescent="0.2">
      <c r="A25">
        <v>25</v>
      </c>
      <c r="B25" t="s">
        <v>266</v>
      </c>
      <c r="C25">
        <v>110</v>
      </c>
    </row>
    <row r="26" spans="1:3" x14ac:dyDescent="0.2">
      <c r="A26">
        <v>26</v>
      </c>
      <c r="B26" t="s">
        <v>313</v>
      </c>
      <c r="C26">
        <v>109</v>
      </c>
    </row>
    <row r="27" spans="1:3" x14ac:dyDescent="0.2">
      <c r="A27">
        <v>27</v>
      </c>
      <c r="B27" t="s">
        <v>244</v>
      </c>
      <c r="C27">
        <v>108</v>
      </c>
    </row>
    <row r="28" spans="1:3" x14ac:dyDescent="0.2">
      <c r="A28">
        <v>28</v>
      </c>
      <c r="B28" t="s">
        <v>232</v>
      </c>
      <c r="C28">
        <v>107</v>
      </c>
    </row>
    <row r="29" spans="1:3" x14ac:dyDescent="0.2">
      <c r="A29">
        <v>29</v>
      </c>
      <c r="B29" t="s">
        <v>342</v>
      </c>
      <c r="C29">
        <v>106</v>
      </c>
    </row>
    <row r="30" spans="1:3" x14ac:dyDescent="0.2">
      <c r="A30">
        <v>30</v>
      </c>
      <c r="B30" t="s">
        <v>350</v>
      </c>
      <c r="C30">
        <v>105</v>
      </c>
    </row>
    <row r="31" spans="1:3" x14ac:dyDescent="0.2">
      <c r="A31">
        <v>31</v>
      </c>
      <c r="B31" t="s">
        <v>264</v>
      </c>
      <c r="C31">
        <v>104</v>
      </c>
    </row>
    <row r="32" spans="1:3" x14ac:dyDescent="0.2">
      <c r="A32">
        <v>32</v>
      </c>
      <c r="B32" t="s">
        <v>286</v>
      </c>
      <c r="C32">
        <v>103</v>
      </c>
    </row>
    <row r="33" spans="1:3" x14ac:dyDescent="0.2">
      <c r="A33">
        <v>33</v>
      </c>
      <c r="B33" t="s">
        <v>575</v>
      </c>
      <c r="C33">
        <v>95</v>
      </c>
    </row>
    <row r="34" spans="1:3" x14ac:dyDescent="0.2">
      <c r="A34">
        <v>34</v>
      </c>
      <c r="B34" t="s">
        <v>248</v>
      </c>
      <c r="C34">
        <v>94</v>
      </c>
    </row>
    <row r="35" spans="1:3" x14ac:dyDescent="0.2">
      <c r="A35">
        <v>35</v>
      </c>
      <c r="B35" t="s">
        <v>290</v>
      </c>
      <c r="C35">
        <v>93</v>
      </c>
    </row>
    <row r="36" spans="1:3" x14ac:dyDescent="0.2">
      <c r="A36">
        <v>36</v>
      </c>
      <c r="B36" t="s">
        <v>295</v>
      </c>
      <c r="C36">
        <v>92</v>
      </c>
    </row>
    <row r="37" spans="1:3" x14ac:dyDescent="0.2">
      <c r="A37">
        <v>37</v>
      </c>
      <c r="B37" t="s">
        <v>238</v>
      </c>
      <c r="C37">
        <v>91</v>
      </c>
    </row>
    <row r="38" spans="1:3" x14ac:dyDescent="0.2">
      <c r="A38">
        <v>38</v>
      </c>
      <c r="B38" t="s">
        <v>276</v>
      </c>
      <c r="C38">
        <v>90</v>
      </c>
    </row>
    <row r="39" spans="1:3" x14ac:dyDescent="0.2">
      <c r="A39">
        <v>39</v>
      </c>
      <c r="B39" t="s">
        <v>340</v>
      </c>
      <c r="C39">
        <v>89</v>
      </c>
    </row>
    <row r="40" spans="1:3" x14ac:dyDescent="0.2">
      <c r="A40">
        <v>40</v>
      </c>
      <c r="B40" t="s">
        <v>258</v>
      </c>
      <c r="C40">
        <v>88</v>
      </c>
    </row>
    <row r="41" spans="1:3" x14ac:dyDescent="0.2">
      <c r="A41">
        <v>41</v>
      </c>
      <c r="B41" t="s">
        <v>246</v>
      </c>
      <c r="C41">
        <v>87</v>
      </c>
    </row>
    <row r="42" spans="1:3" x14ac:dyDescent="0.2">
      <c r="A42">
        <v>42</v>
      </c>
      <c r="B42" t="s">
        <v>280</v>
      </c>
      <c r="C42">
        <v>86</v>
      </c>
    </row>
    <row r="43" spans="1:3" x14ac:dyDescent="0.2">
      <c r="A43">
        <v>43</v>
      </c>
      <c r="B43" t="s">
        <v>274</v>
      </c>
      <c r="C43">
        <v>85</v>
      </c>
    </row>
    <row r="44" spans="1:3" x14ac:dyDescent="0.2">
      <c r="A44">
        <v>44</v>
      </c>
      <c r="B44" t="s">
        <v>242</v>
      </c>
      <c r="C44">
        <v>84</v>
      </c>
    </row>
    <row r="45" spans="1:3" x14ac:dyDescent="0.2">
      <c r="A45">
        <v>45</v>
      </c>
      <c r="B45" t="s">
        <v>270</v>
      </c>
      <c r="C45">
        <v>83</v>
      </c>
    </row>
    <row r="46" spans="1:3" x14ac:dyDescent="0.2">
      <c r="A46">
        <v>46</v>
      </c>
      <c r="B46" t="s">
        <v>272</v>
      </c>
      <c r="C46">
        <v>82</v>
      </c>
    </row>
    <row r="47" spans="1:3" x14ac:dyDescent="0.2">
      <c r="A47">
        <v>47</v>
      </c>
      <c r="B47" t="s">
        <v>254</v>
      </c>
      <c r="C47">
        <v>81</v>
      </c>
    </row>
    <row r="48" spans="1:3" x14ac:dyDescent="0.2">
      <c r="A48">
        <v>48</v>
      </c>
      <c r="B48" t="s">
        <v>393</v>
      </c>
      <c r="C48">
        <v>80</v>
      </c>
    </row>
    <row r="49" spans="1:3" x14ac:dyDescent="0.2">
      <c r="A49">
        <v>49</v>
      </c>
      <c r="B49" t="s">
        <v>315</v>
      </c>
      <c r="C49">
        <v>72</v>
      </c>
    </row>
    <row r="50" spans="1:3" x14ac:dyDescent="0.2">
      <c r="A50">
        <v>50</v>
      </c>
      <c r="B50" t="s">
        <v>256</v>
      </c>
      <c r="C50">
        <v>71</v>
      </c>
    </row>
    <row r="51" spans="1:3" x14ac:dyDescent="0.2">
      <c r="A51">
        <v>51</v>
      </c>
      <c r="B51" t="s">
        <v>297</v>
      </c>
      <c r="C51">
        <v>70</v>
      </c>
    </row>
    <row r="52" spans="1:3" x14ac:dyDescent="0.2">
      <c r="A52">
        <v>52</v>
      </c>
      <c r="B52" t="s">
        <v>327</v>
      </c>
      <c r="C52">
        <v>69</v>
      </c>
    </row>
    <row r="53" spans="1:3" x14ac:dyDescent="0.2">
      <c r="A53">
        <v>53</v>
      </c>
      <c r="B53" t="s">
        <v>356</v>
      </c>
      <c r="C53">
        <v>68</v>
      </c>
    </row>
    <row r="54" spans="1:3" x14ac:dyDescent="0.2">
      <c r="A54">
        <v>54</v>
      </c>
      <c r="B54" t="s">
        <v>278</v>
      </c>
      <c r="C54">
        <v>67</v>
      </c>
    </row>
    <row r="55" spans="1:3" x14ac:dyDescent="0.2">
      <c r="A55">
        <v>55</v>
      </c>
      <c r="B55" t="s">
        <v>262</v>
      </c>
      <c r="C55">
        <v>66</v>
      </c>
    </row>
    <row r="56" spans="1:3" x14ac:dyDescent="0.2">
      <c r="A56">
        <v>56</v>
      </c>
      <c r="B56" t="s">
        <v>459</v>
      </c>
      <c r="C56">
        <v>65</v>
      </c>
    </row>
    <row r="57" spans="1:3" x14ac:dyDescent="0.2">
      <c r="A57">
        <v>57</v>
      </c>
      <c r="B57" t="s">
        <v>642</v>
      </c>
      <c r="C57">
        <v>64</v>
      </c>
    </row>
    <row r="58" spans="1:3" x14ac:dyDescent="0.2">
      <c r="A58">
        <v>58</v>
      </c>
      <c r="B58" t="s">
        <v>333</v>
      </c>
      <c r="C58">
        <v>63</v>
      </c>
    </row>
    <row r="59" spans="1:3" x14ac:dyDescent="0.2">
      <c r="A59">
        <v>59</v>
      </c>
      <c r="B59" t="s">
        <v>630</v>
      </c>
      <c r="C59">
        <v>62</v>
      </c>
    </row>
    <row r="60" spans="1:3" x14ac:dyDescent="0.2">
      <c r="A60">
        <v>60</v>
      </c>
      <c r="B60" t="s">
        <v>388</v>
      </c>
      <c r="C60">
        <v>61</v>
      </c>
    </row>
    <row r="61" spans="1:3" x14ac:dyDescent="0.2">
      <c r="A61">
        <v>61</v>
      </c>
      <c r="B61" t="s">
        <v>508</v>
      </c>
      <c r="C61">
        <v>60</v>
      </c>
    </row>
    <row r="62" spans="1:3" x14ac:dyDescent="0.2">
      <c r="A62">
        <v>62</v>
      </c>
      <c r="B62" t="s">
        <v>386</v>
      </c>
      <c r="C62">
        <v>59</v>
      </c>
    </row>
    <row r="63" spans="1:3" x14ac:dyDescent="0.2">
      <c r="A63">
        <v>63</v>
      </c>
      <c r="B63" t="s">
        <v>288</v>
      </c>
      <c r="C63">
        <v>58</v>
      </c>
    </row>
    <row r="64" spans="1:3" x14ac:dyDescent="0.2">
      <c r="A64">
        <v>64</v>
      </c>
      <c r="B64" t="s">
        <v>282</v>
      </c>
      <c r="C64">
        <v>57</v>
      </c>
    </row>
    <row r="65" spans="1:3" x14ac:dyDescent="0.2">
      <c r="A65">
        <v>65</v>
      </c>
      <c r="B65" t="s">
        <v>321</v>
      </c>
      <c r="C65">
        <v>49</v>
      </c>
    </row>
    <row r="66" spans="1:3" x14ac:dyDescent="0.2">
      <c r="A66">
        <v>66</v>
      </c>
      <c r="B66" t="s">
        <v>303</v>
      </c>
      <c r="C66">
        <v>48</v>
      </c>
    </row>
    <row r="67" spans="1:3" x14ac:dyDescent="0.2">
      <c r="A67">
        <v>67</v>
      </c>
      <c r="B67" t="s">
        <v>409</v>
      </c>
      <c r="C67">
        <v>47</v>
      </c>
    </row>
    <row r="68" spans="1:3" x14ac:dyDescent="0.2">
      <c r="A68">
        <v>68</v>
      </c>
      <c r="B68" t="s">
        <v>294</v>
      </c>
      <c r="C68">
        <v>46</v>
      </c>
    </row>
    <row r="69" spans="1:3" x14ac:dyDescent="0.2">
      <c r="A69">
        <v>69</v>
      </c>
      <c r="B69" t="s">
        <v>292</v>
      </c>
      <c r="C69">
        <v>45</v>
      </c>
    </row>
    <row r="70" spans="1:3" x14ac:dyDescent="0.2">
      <c r="A70">
        <v>70</v>
      </c>
      <c r="B70" t="s">
        <v>317</v>
      </c>
      <c r="C70">
        <v>44</v>
      </c>
    </row>
    <row r="71" spans="1:3" x14ac:dyDescent="0.2">
      <c r="A71">
        <v>71</v>
      </c>
      <c r="B71" t="s">
        <v>407</v>
      </c>
      <c r="C71">
        <v>43</v>
      </c>
    </row>
    <row r="72" spans="1:3" x14ac:dyDescent="0.2">
      <c r="A72">
        <v>72</v>
      </c>
      <c r="B72" t="s">
        <v>389</v>
      </c>
      <c r="C72">
        <v>42</v>
      </c>
    </row>
    <row r="73" spans="1:3" x14ac:dyDescent="0.2">
      <c r="A73">
        <v>73</v>
      </c>
      <c r="B73" t="s">
        <v>510</v>
      </c>
      <c r="C73">
        <v>41</v>
      </c>
    </row>
    <row r="74" spans="1:3" x14ac:dyDescent="0.2">
      <c r="A74">
        <v>74</v>
      </c>
      <c r="B74" t="s">
        <v>309</v>
      </c>
      <c r="C74">
        <v>40</v>
      </c>
    </row>
    <row r="75" spans="1:3" x14ac:dyDescent="0.2">
      <c r="A75">
        <v>75</v>
      </c>
      <c r="B75" t="s">
        <v>368</v>
      </c>
      <c r="C75">
        <v>39</v>
      </c>
    </row>
    <row r="76" spans="1:3" x14ac:dyDescent="0.2">
      <c r="A76">
        <v>76</v>
      </c>
      <c r="B76" t="s">
        <v>358</v>
      </c>
      <c r="C76">
        <v>38</v>
      </c>
    </row>
    <row r="77" spans="1:3" x14ac:dyDescent="0.2">
      <c r="A77">
        <v>77</v>
      </c>
      <c r="B77" t="s">
        <v>500</v>
      </c>
      <c r="C77">
        <v>37</v>
      </c>
    </row>
    <row r="78" spans="1:3" x14ac:dyDescent="0.2">
      <c r="A78">
        <v>78</v>
      </c>
      <c r="B78" t="s">
        <v>338</v>
      </c>
      <c r="C78">
        <v>36</v>
      </c>
    </row>
    <row r="79" spans="1:3" x14ac:dyDescent="0.2">
      <c r="A79">
        <v>79</v>
      </c>
      <c r="B79" t="s">
        <v>284</v>
      </c>
      <c r="C79">
        <v>35</v>
      </c>
    </row>
    <row r="80" spans="1:3" x14ac:dyDescent="0.2">
      <c r="A80">
        <v>80</v>
      </c>
      <c r="B80" t="s">
        <v>319</v>
      </c>
      <c r="C80">
        <v>0</v>
      </c>
    </row>
    <row r="81" spans="1:3" x14ac:dyDescent="0.2">
      <c r="A81">
        <v>81</v>
      </c>
      <c r="B81" t="s">
        <v>643</v>
      </c>
      <c r="C81">
        <v>25</v>
      </c>
    </row>
    <row r="82" spans="1:3" x14ac:dyDescent="0.2">
      <c r="A82">
        <v>82</v>
      </c>
      <c r="B82" t="s">
        <v>498</v>
      </c>
      <c r="C82">
        <v>25</v>
      </c>
    </row>
    <row r="83" spans="1:3" x14ac:dyDescent="0.2">
      <c r="A83">
        <v>83</v>
      </c>
      <c r="B83" t="s">
        <v>370</v>
      </c>
      <c r="C83">
        <v>25</v>
      </c>
    </row>
    <row r="84" spans="1:3" x14ac:dyDescent="0.2">
      <c r="A84">
        <v>84</v>
      </c>
      <c r="B84" t="s">
        <v>523</v>
      </c>
      <c r="C84">
        <v>25</v>
      </c>
    </row>
    <row r="85" spans="1:3" x14ac:dyDescent="0.2">
      <c r="A85">
        <v>85</v>
      </c>
      <c r="B85" t="s">
        <v>639</v>
      </c>
      <c r="C85">
        <v>25</v>
      </c>
    </row>
    <row r="86" spans="1:3" x14ac:dyDescent="0.2">
      <c r="A86">
        <v>86</v>
      </c>
      <c r="B86" t="s">
        <v>331</v>
      </c>
      <c r="C86">
        <v>0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F57C-0614-45DE-82CB-31EF8AB63187}">
  <dimension ref="A1:K84"/>
  <sheetViews>
    <sheetView topLeftCell="A72" workbookViewId="0">
      <selection activeCell="C82" sqref="C82"/>
    </sheetView>
  </sheetViews>
  <sheetFormatPr baseColWidth="10" defaultRowHeight="12.75" x14ac:dyDescent="0.2"/>
  <cols>
    <col min="1" max="1" width="4.140625" bestFit="1" customWidth="1"/>
    <col min="2" max="2" width="30" customWidth="1"/>
    <col min="3" max="3" width="60.7109375" customWidth="1"/>
    <col min="4" max="4" width="44.28515625" customWidth="1"/>
    <col min="5" max="6" width="2.140625" bestFit="1" customWidth="1"/>
    <col min="7" max="8" width="4.42578125" bestFit="1" customWidth="1"/>
    <col min="9" max="10" width="6.140625" bestFit="1" customWidth="1"/>
    <col min="11" max="11" width="4.42578125" bestFit="1" customWidth="1"/>
  </cols>
  <sheetData>
    <row r="1" spans="1:11" ht="20.25" thickTop="1" thickBot="1" x14ac:dyDescent="0.35">
      <c r="A1" s="29">
        <v>5</v>
      </c>
      <c r="B1" s="115" t="e">
        <f>VLOOKUP(C1,'Rank 3 bandas'!C:C,2,FALSE)</f>
        <v>#REF!</v>
      </c>
      <c r="C1" s="116" t="str">
        <f>UPPER(D1)</f>
        <v>DÍAZ RODRÍGUEZ, JAVIER</v>
      </c>
      <c r="D1" s="30" t="s">
        <v>595</v>
      </c>
      <c r="E1" s="31">
        <v>3</v>
      </c>
      <c r="F1" s="31">
        <v>2</v>
      </c>
      <c r="G1" s="31">
        <v>115</v>
      </c>
      <c r="H1" s="31">
        <v>112</v>
      </c>
      <c r="I1" s="32">
        <v>1.0269999999999999</v>
      </c>
      <c r="J1" s="33">
        <v>1.333</v>
      </c>
      <c r="K1" s="31">
        <v>146</v>
      </c>
    </row>
    <row r="2" spans="1:11" ht="20.25" thickTop="1" thickBot="1" x14ac:dyDescent="0.35">
      <c r="A2" s="34">
        <v>6</v>
      </c>
      <c r="B2" s="115" t="e">
        <f>VLOOKUP(C2,'Rank 3 bandas'!C:C,2,FALSE)</f>
        <v>#REF!</v>
      </c>
      <c r="C2" s="116" t="str">
        <f t="shared" ref="C2:C65" si="0">UPPER(D2)</f>
        <v>GOMÁRIZ PORTALES, FRANCISCO JAVIER</v>
      </c>
      <c r="D2" s="35" t="s">
        <v>596</v>
      </c>
      <c r="E2" s="36">
        <v>3</v>
      </c>
      <c r="F2" s="36">
        <v>2</v>
      </c>
      <c r="G2" s="36">
        <v>114</v>
      </c>
      <c r="H2" s="36">
        <v>115</v>
      </c>
      <c r="I2" s="37">
        <v>0.99099999999999999</v>
      </c>
      <c r="J2" s="38">
        <v>1.379</v>
      </c>
      <c r="K2" s="36">
        <v>144</v>
      </c>
    </row>
    <row r="3" spans="1:11" ht="20.25" thickTop="1" thickBot="1" x14ac:dyDescent="0.35">
      <c r="A3" s="34">
        <v>7</v>
      </c>
      <c r="B3" s="115" t="e">
        <f>VLOOKUP(C3,'Rank 3 bandas'!C:C,2,FALSE)</f>
        <v>#REF!</v>
      </c>
      <c r="C3" s="116" t="str">
        <f t="shared" si="0"/>
        <v>SOUSA LÓPEZ, MANUEL</v>
      </c>
      <c r="D3" s="35" t="s">
        <v>69</v>
      </c>
      <c r="E3" s="36">
        <v>3</v>
      </c>
      <c r="F3" s="36">
        <v>2</v>
      </c>
      <c r="G3" s="36">
        <v>105</v>
      </c>
      <c r="H3" s="36">
        <v>111</v>
      </c>
      <c r="I3" s="39">
        <v>0.94599999999999995</v>
      </c>
      <c r="J3" s="40">
        <v>1.143</v>
      </c>
      <c r="K3" s="36">
        <v>142</v>
      </c>
    </row>
    <row r="4" spans="1:11" ht="20.25" thickTop="1" thickBot="1" x14ac:dyDescent="0.35">
      <c r="A4" s="34">
        <v>8</v>
      </c>
      <c r="B4" s="115" t="e">
        <f>VLOOKUP(C4,'Rank 3 bandas'!C:C,2,FALSE)</f>
        <v>#REF!</v>
      </c>
      <c r="C4" s="116" t="str">
        <f t="shared" si="0"/>
        <v>GONZÁLEZ CALLE, JOSÉ RAMÓN</v>
      </c>
      <c r="D4" s="35" t="s">
        <v>597</v>
      </c>
      <c r="E4" s="36">
        <v>3</v>
      </c>
      <c r="F4" s="36">
        <v>2</v>
      </c>
      <c r="G4" s="36">
        <v>99</v>
      </c>
      <c r="H4" s="36">
        <v>126</v>
      </c>
      <c r="I4" s="41">
        <v>0.78600000000000003</v>
      </c>
      <c r="J4" s="42">
        <v>0.93</v>
      </c>
      <c r="K4" s="36">
        <v>140</v>
      </c>
    </row>
    <row r="5" spans="1:11" ht="20.25" thickTop="1" thickBot="1" x14ac:dyDescent="0.35">
      <c r="A5" s="34">
        <v>9</v>
      </c>
      <c r="B5" s="115" t="e">
        <f>VLOOKUP(C5,'Rank 3 bandas'!C:C,2,FALSE)</f>
        <v>#REF!</v>
      </c>
      <c r="C5" s="116" t="str">
        <f t="shared" si="0"/>
        <v>CAMACHO ESPINA, JOSÉ ANTONIO</v>
      </c>
      <c r="D5" s="35" t="s">
        <v>598</v>
      </c>
      <c r="E5" s="36">
        <v>2</v>
      </c>
      <c r="F5" s="36">
        <v>1</v>
      </c>
      <c r="G5" s="36">
        <v>80</v>
      </c>
      <c r="H5" s="36">
        <v>71</v>
      </c>
      <c r="I5" s="43">
        <v>1.127</v>
      </c>
      <c r="J5" s="38">
        <v>1.379</v>
      </c>
      <c r="K5" s="36">
        <v>132</v>
      </c>
    </row>
    <row r="6" spans="1:11" ht="20.25" thickTop="1" thickBot="1" x14ac:dyDescent="0.35">
      <c r="A6" s="34">
        <v>10</v>
      </c>
      <c r="B6" s="115" t="e">
        <f>VLOOKUP(C6,'Rank 3 bandas'!C:C,2,FALSE)</f>
        <v>#REF!</v>
      </c>
      <c r="C6" s="116" t="str">
        <f t="shared" si="0"/>
        <v>KOFOED, PER</v>
      </c>
      <c r="D6" s="35" t="s">
        <v>599</v>
      </c>
      <c r="E6" s="36">
        <v>2</v>
      </c>
      <c r="F6" s="36">
        <v>1</v>
      </c>
      <c r="G6" s="36">
        <v>55</v>
      </c>
      <c r="H6" s="36">
        <v>73</v>
      </c>
      <c r="I6" s="44">
        <v>0.753</v>
      </c>
      <c r="J6" s="45">
        <v>0.95699999999999996</v>
      </c>
      <c r="K6" s="36">
        <v>131</v>
      </c>
    </row>
    <row r="7" spans="1:11" ht="20.25" thickTop="1" thickBot="1" x14ac:dyDescent="0.35">
      <c r="A7" s="34">
        <v>11</v>
      </c>
      <c r="B7" s="115" t="e">
        <f>VLOOKUP(C7,'Rank 3 bandas'!C:C,2,FALSE)</f>
        <v>#REF!</v>
      </c>
      <c r="C7" s="116" t="str">
        <f t="shared" si="0"/>
        <v>MORAL CASTRO, JAVIER</v>
      </c>
      <c r="D7" s="35" t="s">
        <v>31</v>
      </c>
      <c r="E7" s="36">
        <v>3</v>
      </c>
      <c r="F7" s="36">
        <v>2</v>
      </c>
      <c r="G7" s="36">
        <v>117</v>
      </c>
      <c r="H7" s="36">
        <v>129</v>
      </c>
      <c r="I7" s="46">
        <v>0.90700000000000003</v>
      </c>
      <c r="J7" s="47">
        <v>1.0529999999999999</v>
      </c>
      <c r="K7" s="36">
        <v>130</v>
      </c>
    </row>
    <row r="8" spans="1:11" ht="20.25" thickTop="1" thickBot="1" x14ac:dyDescent="0.35">
      <c r="A8" s="34">
        <v>12</v>
      </c>
      <c r="B8" s="115" t="e">
        <f>VLOOKUP(C8,'Rank 3 bandas'!C:C,2,FALSE)</f>
        <v>#REF!</v>
      </c>
      <c r="C8" s="116" t="str">
        <f t="shared" si="0"/>
        <v>MIRA CANTILLO, BALDOMERO</v>
      </c>
      <c r="D8" s="35" t="s">
        <v>62</v>
      </c>
      <c r="E8" s="36">
        <v>2</v>
      </c>
      <c r="F8" s="36">
        <v>1</v>
      </c>
      <c r="G8" s="36">
        <v>66</v>
      </c>
      <c r="H8" s="36">
        <v>92</v>
      </c>
      <c r="I8" s="48">
        <v>0.71699999999999997</v>
      </c>
      <c r="J8" s="48">
        <v>0.72</v>
      </c>
      <c r="K8" s="36">
        <v>129</v>
      </c>
    </row>
    <row r="9" spans="1:11" ht="20.25" thickTop="1" thickBot="1" x14ac:dyDescent="0.35">
      <c r="A9" s="34">
        <v>13</v>
      </c>
      <c r="B9" s="115" t="e">
        <f>VLOOKUP(C9,'Rank 3 bandas'!C:C,2,FALSE)</f>
        <v>#REF!</v>
      </c>
      <c r="C9" s="116" t="str">
        <f t="shared" si="0"/>
        <v>RAMOS BLÁZQUEZ, FERNANDO</v>
      </c>
      <c r="D9" s="35" t="s">
        <v>38</v>
      </c>
      <c r="E9" s="36">
        <v>2</v>
      </c>
      <c r="F9" s="36">
        <v>1</v>
      </c>
      <c r="G9" s="36">
        <v>69</v>
      </c>
      <c r="H9" s="36">
        <v>89</v>
      </c>
      <c r="I9" s="49">
        <v>0.77500000000000002</v>
      </c>
      <c r="J9" s="50">
        <v>0.88900000000000001</v>
      </c>
      <c r="K9" s="36">
        <v>128</v>
      </c>
    </row>
    <row r="10" spans="1:11" ht="20.25" thickTop="1" thickBot="1" x14ac:dyDescent="0.35">
      <c r="A10" s="34">
        <v>14</v>
      </c>
      <c r="B10" s="115" t="e">
        <f>VLOOKUP(C10,'Rank 3 bandas'!C:C,2,FALSE)</f>
        <v>#N/A</v>
      </c>
      <c r="C10" s="116" t="str">
        <f t="shared" si="0"/>
        <v>MENCHÓN GARCÍA, JUAN ANTONIO</v>
      </c>
      <c r="D10" s="35" t="s">
        <v>600</v>
      </c>
      <c r="E10" s="36">
        <v>2</v>
      </c>
      <c r="F10" s="36">
        <v>1</v>
      </c>
      <c r="G10" s="36">
        <v>56</v>
      </c>
      <c r="H10" s="36">
        <v>90</v>
      </c>
      <c r="I10" s="51">
        <v>0.622</v>
      </c>
      <c r="J10" s="52">
        <v>0.65</v>
      </c>
      <c r="K10" s="36">
        <v>127</v>
      </c>
    </row>
    <row r="11" spans="1:11" ht="20.25" thickTop="1" thickBot="1" x14ac:dyDescent="0.35">
      <c r="A11" s="34">
        <v>15</v>
      </c>
      <c r="B11" s="115" t="e">
        <f>VLOOKUP(C11,'Rank 3 bandas'!C:C,2,FALSE)</f>
        <v>#REF!</v>
      </c>
      <c r="C11" s="116" t="str">
        <f t="shared" si="0"/>
        <v>MUÑOZ MUÑOZ, JOSÉ</v>
      </c>
      <c r="D11" s="35" t="s">
        <v>591</v>
      </c>
      <c r="E11" s="36">
        <v>2</v>
      </c>
      <c r="F11" s="36">
        <v>1</v>
      </c>
      <c r="G11" s="36">
        <v>65</v>
      </c>
      <c r="H11" s="36">
        <v>84</v>
      </c>
      <c r="I11" s="49">
        <v>0.77400000000000002</v>
      </c>
      <c r="J11" s="50">
        <v>0.88900000000000001</v>
      </c>
      <c r="K11" s="36">
        <v>126</v>
      </c>
    </row>
    <row r="12" spans="1:11" ht="20.25" thickTop="1" thickBot="1" x14ac:dyDescent="0.35">
      <c r="A12" s="34">
        <v>16</v>
      </c>
      <c r="B12" s="115" t="e">
        <f>VLOOKUP(C12,'Rank 3 bandas'!C:C,2,FALSE)</f>
        <v>#REF!</v>
      </c>
      <c r="C12" s="116" t="str">
        <f t="shared" si="0"/>
        <v>ANTONIO VERA, DOMINGO J.</v>
      </c>
      <c r="D12" s="35" t="s">
        <v>601</v>
      </c>
      <c r="E12" s="36">
        <v>4</v>
      </c>
      <c r="F12" s="36">
        <v>3</v>
      </c>
      <c r="G12" s="36">
        <v>139</v>
      </c>
      <c r="H12" s="36">
        <v>176</v>
      </c>
      <c r="I12" s="53">
        <v>0.79</v>
      </c>
      <c r="J12" s="40">
        <v>1.143</v>
      </c>
      <c r="K12" s="36">
        <v>125</v>
      </c>
    </row>
    <row r="13" spans="1:11" ht="20.25" thickTop="1" thickBot="1" x14ac:dyDescent="0.35">
      <c r="A13" s="34">
        <v>17</v>
      </c>
      <c r="B13" s="115" t="e">
        <f>VLOOKUP(C13,'Rank 3 bandas'!C:C,2,FALSE)</f>
        <v>#REF!</v>
      </c>
      <c r="C13" s="116" t="str">
        <f t="shared" si="0"/>
        <v>MARTÍN INFANTES, ANTONIO JOSÉ</v>
      </c>
      <c r="D13" s="35" t="s">
        <v>602</v>
      </c>
      <c r="E13" s="36">
        <v>2</v>
      </c>
      <c r="F13" s="36">
        <v>1</v>
      </c>
      <c r="G13" s="36">
        <v>70</v>
      </c>
      <c r="H13" s="36">
        <v>83</v>
      </c>
      <c r="I13" s="54">
        <v>0.84299999999999997</v>
      </c>
      <c r="J13" s="55">
        <v>0.93899999999999995</v>
      </c>
      <c r="K13" s="36">
        <v>118</v>
      </c>
    </row>
    <row r="14" spans="1:11" ht="20.25" thickTop="1" thickBot="1" x14ac:dyDescent="0.35">
      <c r="A14" s="34">
        <v>18</v>
      </c>
      <c r="B14" s="115" t="e">
        <f>VLOOKUP(C14,'Rank 3 bandas'!C:C,2,FALSE)</f>
        <v>#REF!</v>
      </c>
      <c r="C14" s="116" t="s">
        <v>329</v>
      </c>
      <c r="D14" s="35" t="s">
        <v>22</v>
      </c>
      <c r="E14" s="36">
        <v>4</v>
      </c>
      <c r="F14" s="36">
        <v>3</v>
      </c>
      <c r="G14" s="36">
        <v>142</v>
      </c>
      <c r="H14" s="36">
        <v>144</v>
      </c>
      <c r="I14" s="56">
        <v>0.98599999999999999</v>
      </c>
      <c r="J14" s="57">
        <v>1.212</v>
      </c>
      <c r="K14" s="36">
        <v>117</v>
      </c>
    </row>
    <row r="15" spans="1:11" ht="20.25" thickTop="1" thickBot="1" x14ac:dyDescent="0.35">
      <c r="A15" s="34">
        <v>19</v>
      </c>
      <c r="B15" s="115" t="e">
        <f>VLOOKUP(C15,'Rank 3 bandas'!C:C,2,FALSE)</f>
        <v>#REF!</v>
      </c>
      <c r="C15" s="116" t="str">
        <f t="shared" si="0"/>
        <v>CANO LÓPEZ, PABLO</v>
      </c>
      <c r="D15" s="35" t="s">
        <v>97</v>
      </c>
      <c r="E15" s="36">
        <v>2</v>
      </c>
      <c r="F15" s="36">
        <v>1</v>
      </c>
      <c r="G15" s="36">
        <v>72</v>
      </c>
      <c r="H15" s="36">
        <v>89</v>
      </c>
      <c r="I15" s="58">
        <v>0.80900000000000005</v>
      </c>
      <c r="J15" s="59">
        <v>0.90900000000000003</v>
      </c>
      <c r="K15" s="36">
        <v>116</v>
      </c>
    </row>
    <row r="16" spans="1:11" ht="20.25" thickTop="1" thickBot="1" x14ac:dyDescent="0.35">
      <c r="A16" s="34">
        <v>20</v>
      </c>
      <c r="B16" s="115" t="e">
        <f>VLOOKUP(C16,'Rank 3 bandas'!C:C,2,FALSE)</f>
        <v>#REF!</v>
      </c>
      <c r="C16" s="116" t="str">
        <f t="shared" si="0"/>
        <v>GUTIÉRREZ SAMPEDRO, RAFAEL</v>
      </c>
      <c r="D16" s="35" t="s">
        <v>603</v>
      </c>
      <c r="E16" s="36">
        <v>2</v>
      </c>
      <c r="F16" s="36">
        <v>1</v>
      </c>
      <c r="G16" s="36">
        <v>70</v>
      </c>
      <c r="H16" s="36">
        <v>87</v>
      </c>
      <c r="I16" s="60">
        <v>0.80500000000000005</v>
      </c>
      <c r="J16" s="61">
        <v>0.95199999999999996</v>
      </c>
      <c r="K16" s="36">
        <v>115</v>
      </c>
    </row>
    <row r="17" spans="1:11" ht="39" thickTop="1" thickBot="1" x14ac:dyDescent="0.35">
      <c r="A17" s="34">
        <v>21</v>
      </c>
      <c r="B17" s="115" t="e">
        <f>VLOOKUP(C17,'Rank 3 bandas'!C:C,2,FALSE)</f>
        <v>#REF!</v>
      </c>
      <c r="C17" s="116" t="str">
        <f t="shared" si="0"/>
        <v>GONZÁLEZ RODRÍGUEZ, ALEJANDRO ANTONIO</v>
      </c>
      <c r="D17" s="35" t="s">
        <v>604</v>
      </c>
      <c r="E17" s="36">
        <v>2</v>
      </c>
      <c r="F17" s="36">
        <v>1</v>
      </c>
      <c r="G17" s="36">
        <v>67</v>
      </c>
      <c r="H17" s="36">
        <v>94</v>
      </c>
      <c r="I17" s="62">
        <v>0.71299999999999997</v>
      </c>
      <c r="J17" s="63">
        <v>0.76</v>
      </c>
      <c r="K17" s="36">
        <v>114</v>
      </c>
    </row>
    <row r="18" spans="1:11" ht="20.25" thickTop="1" thickBot="1" x14ac:dyDescent="0.35">
      <c r="A18" s="34">
        <v>22</v>
      </c>
      <c r="B18" s="115" t="e">
        <f>VLOOKUP(C18,'Rank 3 bandas'!C:C,2,FALSE)</f>
        <v>#REF!</v>
      </c>
      <c r="C18" s="116" t="str">
        <f t="shared" si="0"/>
        <v>MARÍN GUERRERO, FELICIANO</v>
      </c>
      <c r="D18" s="35" t="s">
        <v>42</v>
      </c>
      <c r="E18" s="36">
        <v>1</v>
      </c>
      <c r="F18" s="36">
        <v>0</v>
      </c>
      <c r="G18" s="36">
        <v>27</v>
      </c>
      <c r="H18" s="36">
        <v>41</v>
      </c>
      <c r="I18" s="64">
        <v>0.65900000000000003</v>
      </c>
      <c r="J18" s="64">
        <v>0.65900000000000003</v>
      </c>
      <c r="K18" s="36">
        <v>113</v>
      </c>
    </row>
    <row r="19" spans="1:11" ht="20.25" thickTop="1" thickBot="1" x14ac:dyDescent="0.35">
      <c r="A19" s="34">
        <v>23</v>
      </c>
      <c r="B19" s="115" t="e">
        <f>VLOOKUP(C19,'Rank 3 bandas'!C:C,2,FALSE)</f>
        <v>#REF!</v>
      </c>
      <c r="C19" s="116" t="str">
        <f t="shared" si="0"/>
        <v>GONZÁLEZ RODRÍGUEZ, DIEGO</v>
      </c>
      <c r="D19" s="35" t="s">
        <v>55</v>
      </c>
      <c r="E19" s="36">
        <v>2</v>
      </c>
      <c r="F19" s="36">
        <v>1</v>
      </c>
      <c r="G19" s="36">
        <v>58</v>
      </c>
      <c r="H19" s="36">
        <v>93</v>
      </c>
      <c r="I19" s="51">
        <v>0.624</v>
      </c>
      <c r="J19" s="65">
        <v>0.65100000000000002</v>
      </c>
      <c r="K19" s="36">
        <v>112</v>
      </c>
    </row>
    <row r="20" spans="1:11" ht="20.25" thickTop="1" thickBot="1" x14ac:dyDescent="0.35">
      <c r="A20" s="34">
        <v>24</v>
      </c>
      <c r="B20" s="115" t="e">
        <f>VLOOKUP(C20,'Rank 3 bandas'!C:C,2,FALSE)</f>
        <v>#REF!</v>
      </c>
      <c r="C20" s="116" t="str">
        <f t="shared" si="0"/>
        <v>TORRES PULIDO, EMILIO JOSÉ</v>
      </c>
      <c r="D20" s="35" t="s">
        <v>605</v>
      </c>
      <c r="E20" s="36">
        <v>3</v>
      </c>
      <c r="F20" s="36">
        <v>2</v>
      </c>
      <c r="G20" s="36">
        <v>101</v>
      </c>
      <c r="H20" s="36">
        <v>125</v>
      </c>
      <c r="I20" s="66">
        <v>0.80800000000000005</v>
      </c>
      <c r="J20" s="67">
        <v>1.1759999999999999</v>
      </c>
      <c r="K20" s="36">
        <v>111</v>
      </c>
    </row>
    <row r="21" spans="1:11" ht="20.25" thickTop="1" thickBot="1" x14ac:dyDescent="0.35">
      <c r="A21" s="34">
        <v>25</v>
      </c>
      <c r="B21" s="115" t="e">
        <f>VLOOKUP(C21,'Rank 3 bandas'!C:C,2,FALSE)</f>
        <v>#REF!</v>
      </c>
      <c r="C21" s="116" t="str">
        <f t="shared" si="0"/>
        <v>MORENO LEO, ANTONIO</v>
      </c>
      <c r="D21" s="35" t="s">
        <v>6</v>
      </c>
      <c r="E21" s="36">
        <v>2</v>
      </c>
      <c r="F21" s="36">
        <v>1</v>
      </c>
      <c r="G21" s="36">
        <v>67</v>
      </c>
      <c r="H21" s="36">
        <v>100</v>
      </c>
      <c r="I21" s="68">
        <v>0.67</v>
      </c>
      <c r="J21" s="69">
        <v>0.78</v>
      </c>
      <c r="K21" s="36">
        <v>110</v>
      </c>
    </row>
    <row r="22" spans="1:11" ht="20.25" thickTop="1" thickBot="1" x14ac:dyDescent="0.35">
      <c r="A22" s="34">
        <v>26</v>
      </c>
      <c r="B22" s="115" t="e">
        <f>VLOOKUP(C22,'Rank 3 bandas'!C:C,2,FALSE)</f>
        <v>#REF!</v>
      </c>
      <c r="C22" s="116" t="str">
        <f t="shared" si="0"/>
        <v>SÁNCHEZ GUARDIA, ISIDRO</v>
      </c>
      <c r="D22" s="35" t="s">
        <v>606</v>
      </c>
      <c r="E22" s="36">
        <v>2</v>
      </c>
      <c r="F22" s="36">
        <v>1</v>
      </c>
      <c r="G22" s="36">
        <v>54</v>
      </c>
      <c r="H22" s="36">
        <v>100</v>
      </c>
      <c r="I22" s="70">
        <v>0.54</v>
      </c>
      <c r="J22" s="71">
        <v>0.56000000000000005</v>
      </c>
      <c r="K22" s="36">
        <v>109</v>
      </c>
    </row>
    <row r="23" spans="1:11" ht="20.25" thickTop="1" thickBot="1" x14ac:dyDescent="0.35">
      <c r="A23" s="34">
        <v>27</v>
      </c>
      <c r="B23" s="115" t="e">
        <f>VLOOKUP(C23,'Rank 3 bandas'!C:C,2,FALSE)</f>
        <v>#REF!</v>
      </c>
      <c r="C23" s="116" t="str">
        <f t="shared" si="0"/>
        <v>DOMINGO CRESPO, JOSÉ MANUEL</v>
      </c>
      <c r="D23" s="35" t="s">
        <v>607</v>
      </c>
      <c r="E23" s="36">
        <v>1</v>
      </c>
      <c r="F23" s="36">
        <v>0</v>
      </c>
      <c r="G23" s="36">
        <v>22</v>
      </c>
      <c r="H23" s="36">
        <v>41</v>
      </c>
      <c r="I23" s="72">
        <v>0.53700000000000003</v>
      </c>
      <c r="J23" s="72">
        <v>0.53700000000000003</v>
      </c>
      <c r="K23" s="36">
        <v>108</v>
      </c>
    </row>
    <row r="24" spans="1:11" ht="20.25" thickTop="1" thickBot="1" x14ac:dyDescent="0.35">
      <c r="A24" s="34">
        <v>28</v>
      </c>
      <c r="B24" s="115" t="e">
        <f>VLOOKUP(C24,'Rank 3 bandas'!C:C,2,FALSE)</f>
        <v>#REF!</v>
      </c>
      <c r="C24" s="116" t="str">
        <f t="shared" si="0"/>
        <v>SORIA MORENO, ANTONIO</v>
      </c>
      <c r="D24" s="35" t="s">
        <v>30</v>
      </c>
      <c r="E24" s="36">
        <v>2</v>
      </c>
      <c r="F24" s="36">
        <v>1</v>
      </c>
      <c r="G24" s="36">
        <v>48</v>
      </c>
      <c r="H24" s="36">
        <v>81</v>
      </c>
      <c r="I24" s="73">
        <v>0.59299999999999997</v>
      </c>
      <c r="J24" s="74">
        <v>0.64</v>
      </c>
      <c r="K24" s="36">
        <v>107</v>
      </c>
    </row>
    <row r="25" spans="1:11" ht="20.25" thickTop="1" thickBot="1" x14ac:dyDescent="0.35">
      <c r="A25" s="34">
        <v>29</v>
      </c>
      <c r="B25" s="115" t="e">
        <f>VLOOKUP(C25,'Rank 3 bandas'!C:C,2,FALSE)</f>
        <v>#REF!</v>
      </c>
      <c r="C25" s="116" t="str">
        <f t="shared" si="0"/>
        <v>PONCE RAMOS, DOMINGO</v>
      </c>
      <c r="D25" s="35" t="s">
        <v>19</v>
      </c>
      <c r="E25" s="36">
        <v>3</v>
      </c>
      <c r="F25" s="36">
        <v>1</v>
      </c>
      <c r="G25" s="36">
        <v>79</v>
      </c>
      <c r="H25" s="36">
        <v>135</v>
      </c>
      <c r="I25" s="75">
        <v>0.58499999999999996</v>
      </c>
      <c r="J25" s="76">
        <v>0.62</v>
      </c>
      <c r="K25" s="36">
        <v>106</v>
      </c>
    </row>
    <row r="26" spans="1:11" ht="20.25" thickTop="1" thickBot="1" x14ac:dyDescent="0.35">
      <c r="A26" s="34">
        <v>30</v>
      </c>
      <c r="B26" s="115" t="e">
        <f>VLOOKUP(C26,'Rank 3 bandas'!C:C,2,FALSE)</f>
        <v>#REF!</v>
      </c>
      <c r="C26" s="116" t="str">
        <f t="shared" si="0"/>
        <v>DOMÍNGUEZ CANO, JUAN</v>
      </c>
      <c r="D26" s="35" t="s">
        <v>78</v>
      </c>
      <c r="E26" s="36">
        <v>4</v>
      </c>
      <c r="F26" s="36">
        <v>3</v>
      </c>
      <c r="G26" s="36">
        <v>115</v>
      </c>
      <c r="H26" s="36">
        <v>200</v>
      </c>
      <c r="I26" s="77">
        <v>0.57499999999999996</v>
      </c>
      <c r="J26" s="48">
        <v>0.72</v>
      </c>
      <c r="K26" s="36">
        <v>105</v>
      </c>
    </row>
    <row r="27" spans="1:11" ht="20.25" thickTop="1" thickBot="1" x14ac:dyDescent="0.35">
      <c r="A27" s="34">
        <v>31</v>
      </c>
      <c r="B27" s="115" t="e">
        <f>VLOOKUP(C27,'Rank 3 bandas'!C:C,2,FALSE)</f>
        <v>#REF!</v>
      </c>
      <c r="C27" s="116" t="str">
        <f t="shared" si="0"/>
        <v>RAMÍREZ DEL VALLE, MANUEL</v>
      </c>
      <c r="D27" s="35" t="s">
        <v>124</v>
      </c>
      <c r="E27" s="36">
        <v>3</v>
      </c>
      <c r="F27" s="36">
        <v>2</v>
      </c>
      <c r="G27" s="36">
        <v>84</v>
      </c>
      <c r="H27" s="36">
        <v>142</v>
      </c>
      <c r="I27" s="78">
        <v>0.59199999999999997</v>
      </c>
      <c r="J27" s="64">
        <v>0.66</v>
      </c>
      <c r="K27" s="36">
        <v>104</v>
      </c>
    </row>
    <row r="28" spans="1:11" ht="20.25" thickTop="1" thickBot="1" x14ac:dyDescent="0.35">
      <c r="A28" s="34">
        <v>32</v>
      </c>
      <c r="B28" s="115" t="e">
        <f>VLOOKUP(C28,'Rank 3 bandas'!C:C,2,FALSE)</f>
        <v>#REF!</v>
      </c>
      <c r="C28" s="116" t="str">
        <f t="shared" si="0"/>
        <v>DADDETTA, JOSÉ NESTOR</v>
      </c>
      <c r="D28" s="35" t="s">
        <v>592</v>
      </c>
      <c r="E28" s="36">
        <v>2</v>
      </c>
      <c r="F28" s="36">
        <v>1</v>
      </c>
      <c r="G28" s="36">
        <v>50</v>
      </c>
      <c r="H28" s="36">
        <v>84</v>
      </c>
      <c r="I28" s="73">
        <v>0.59499999999999997</v>
      </c>
      <c r="J28" s="79">
        <v>0.74</v>
      </c>
      <c r="K28" s="36">
        <v>103</v>
      </c>
    </row>
    <row r="29" spans="1:11" ht="20.25" thickTop="1" thickBot="1" x14ac:dyDescent="0.35">
      <c r="A29" s="34">
        <v>33</v>
      </c>
      <c r="B29" s="115" t="e">
        <f>VLOOKUP(C29,'Rank 3 bandas'!C:C,2,FALSE)</f>
        <v>#REF!</v>
      </c>
      <c r="C29" s="116" t="str">
        <f t="shared" si="0"/>
        <v>GARCÍA MARTÍNEZ, CRISTÓBAL</v>
      </c>
      <c r="D29" s="35" t="s">
        <v>608</v>
      </c>
      <c r="E29" s="36">
        <v>1</v>
      </c>
      <c r="F29" s="36">
        <v>0</v>
      </c>
      <c r="G29" s="36">
        <v>30</v>
      </c>
      <c r="H29" s="36">
        <v>35</v>
      </c>
      <c r="I29" s="80">
        <v>0.85699999999999998</v>
      </c>
      <c r="J29" s="80">
        <v>0.85699999999999998</v>
      </c>
      <c r="K29" s="36">
        <v>95</v>
      </c>
    </row>
    <row r="30" spans="1:11" ht="20.25" thickTop="1" thickBot="1" x14ac:dyDescent="0.35">
      <c r="A30" s="34">
        <v>34</v>
      </c>
      <c r="B30" s="115" t="e">
        <f>VLOOKUP(C30,'Rank 3 bandas'!C:C,2,FALSE)</f>
        <v>#REF!</v>
      </c>
      <c r="C30" s="116" t="str">
        <f t="shared" si="0"/>
        <v>SEVILLA BEJARANO, JUAN JOSÉ</v>
      </c>
      <c r="D30" s="35" t="s">
        <v>593</v>
      </c>
      <c r="E30" s="36">
        <v>3</v>
      </c>
      <c r="F30" s="36">
        <v>2</v>
      </c>
      <c r="G30" s="36">
        <v>94</v>
      </c>
      <c r="H30" s="36">
        <v>150</v>
      </c>
      <c r="I30" s="51">
        <v>0.627</v>
      </c>
      <c r="J30" s="48">
        <v>0.72</v>
      </c>
      <c r="K30" s="36">
        <v>94</v>
      </c>
    </row>
    <row r="31" spans="1:11" ht="20.25" thickTop="1" thickBot="1" x14ac:dyDescent="0.35">
      <c r="A31" s="34">
        <v>35</v>
      </c>
      <c r="B31" s="115" t="e">
        <f>VLOOKUP(C31,'Rank 3 bandas'!C:C,2,FALSE)</f>
        <v>#REF!</v>
      </c>
      <c r="C31" s="116" t="str">
        <f t="shared" si="0"/>
        <v>GARCÍA ARIAS, FRANCISCO J.</v>
      </c>
      <c r="D31" s="35" t="s">
        <v>15</v>
      </c>
      <c r="E31" s="36">
        <v>2</v>
      </c>
      <c r="F31" s="36">
        <v>1</v>
      </c>
      <c r="G31" s="36">
        <v>68</v>
      </c>
      <c r="H31" s="36">
        <v>100</v>
      </c>
      <c r="I31" s="81">
        <v>0.68</v>
      </c>
      <c r="J31" s="48">
        <v>0.72</v>
      </c>
      <c r="K31" s="36">
        <v>93</v>
      </c>
    </row>
    <row r="32" spans="1:11" ht="20.25" thickTop="1" thickBot="1" x14ac:dyDescent="0.35">
      <c r="A32" s="34">
        <v>36</v>
      </c>
      <c r="B32" s="115" t="e">
        <f>VLOOKUP(C32,'Rank 3 bandas'!C:C,2,FALSE)</f>
        <v>#REF!</v>
      </c>
      <c r="C32" s="116" t="str">
        <f t="shared" si="0"/>
        <v>CANO POYATO, MANUEL</v>
      </c>
      <c r="D32" s="35" t="s">
        <v>609</v>
      </c>
      <c r="E32" s="36">
        <v>3</v>
      </c>
      <c r="F32" s="36">
        <v>2</v>
      </c>
      <c r="G32" s="36">
        <v>104</v>
      </c>
      <c r="H32" s="36">
        <v>144</v>
      </c>
      <c r="I32" s="82">
        <v>0.72199999999999998</v>
      </c>
      <c r="J32" s="69">
        <v>0.78</v>
      </c>
      <c r="K32" s="36">
        <v>92</v>
      </c>
    </row>
    <row r="33" spans="1:11" ht="39" thickTop="1" thickBot="1" x14ac:dyDescent="0.35">
      <c r="A33" s="34">
        <v>37</v>
      </c>
      <c r="B33" s="115" t="e">
        <f>VLOOKUP(C33,'Rank 3 bandas'!C:C,2,FALSE)</f>
        <v>#REF!</v>
      </c>
      <c r="C33" s="116" t="str">
        <f t="shared" si="0"/>
        <v>PLANELLES MONERRIS, ANTONIO DE LOS REYES</v>
      </c>
      <c r="D33" s="35" t="s">
        <v>610</v>
      </c>
      <c r="E33" s="36">
        <v>1</v>
      </c>
      <c r="F33" s="36">
        <v>0</v>
      </c>
      <c r="G33" s="36">
        <v>35</v>
      </c>
      <c r="H33" s="36">
        <v>50</v>
      </c>
      <c r="I33" s="83">
        <v>0.7</v>
      </c>
      <c r="J33" s="83">
        <v>0.7</v>
      </c>
      <c r="K33" s="36">
        <v>91</v>
      </c>
    </row>
    <row r="34" spans="1:11" ht="20.25" thickTop="1" thickBot="1" x14ac:dyDescent="0.35">
      <c r="A34" s="34">
        <v>38</v>
      </c>
      <c r="B34" s="115" t="e">
        <f>VLOOKUP(C34,'Rank 3 bandas'!C:C,2,FALSE)</f>
        <v>#REF!</v>
      </c>
      <c r="C34" s="116" t="str">
        <f t="shared" si="0"/>
        <v>PONCE RAMOS, DOMINGO</v>
      </c>
      <c r="D34" s="35" t="s">
        <v>19</v>
      </c>
      <c r="E34" s="36">
        <v>3</v>
      </c>
      <c r="F34" s="36">
        <v>1</v>
      </c>
      <c r="G34" s="36">
        <v>79</v>
      </c>
      <c r="H34" s="36">
        <v>135</v>
      </c>
      <c r="I34" s="75">
        <v>0.58499999999999996</v>
      </c>
      <c r="J34" s="76">
        <v>0.62</v>
      </c>
      <c r="K34" s="36">
        <v>90</v>
      </c>
    </row>
    <row r="35" spans="1:11" ht="20.25" thickTop="1" thickBot="1" x14ac:dyDescent="0.35">
      <c r="A35" s="34">
        <v>39</v>
      </c>
      <c r="B35" s="115" t="e">
        <f>VLOOKUP(C35,'Rank 3 bandas'!C:C,2,FALSE)</f>
        <v>#REF!</v>
      </c>
      <c r="C35" s="116" t="str">
        <f t="shared" si="0"/>
        <v>TORREJÓN MOLINA, DIONISIO</v>
      </c>
      <c r="D35" s="35" t="s">
        <v>104</v>
      </c>
      <c r="E35" s="36">
        <v>2</v>
      </c>
      <c r="F35" s="36">
        <v>1</v>
      </c>
      <c r="G35" s="36">
        <v>53</v>
      </c>
      <c r="H35" s="36">
        <v>92</v>
      </c>
      <c r="I35" s="77">
        <v>0.57599999999999996</v>
      </c>
      <c r="J35" s="73">
        <v>0.59499999999999997</v>
      </c>
      <c r="K35" s="36">
        <v>89</v>
      </c>
    </row>
    <row r="36" spans="1:11" ht="20.25" thickTop="1" thickBot="1" x14ac:dyDescent="0.35">
      <c r="A36" s="34">
        <v>40</v>
      </c>
      <c r="B36" s="115" t="e">
        <f>VLOOKUP(C36,'Rank 3 bandas'!C:C,2,FALSE)</f>
        <v>#REF!</v>
      </c>
      <c r="C36" s="116" t="str">
        <f t="shared" si="0"/>
        <v>CARMONA MARTÍN, AGUSTÍN</v>
      </c>
      <c r="D36" s="35" t="s">
        <v>175</v>
      </c>
      <c r="E36" s="36">
        <v>3</v>
      </c>
      <c r="F36" s="36">
        <v>2</v>
      </c>
      <c r="G36" s="36">
        <v>80</v>
      </c>
      <c r="H36" s="36">
        <v>150</v>
      </c>
      <c r="I36" s="72">
        <v>0.53300000000000003</v>
      </c>
      <c r="J36" s="84">
        <v>0.57999999999999996</v>
      </c>
      <c r="K36" s="36">
        <v>88</v>
      </c>
    </row>
    <row r="37" spans="1:11" ht="20.25" thickTop="1" thickBot="1" x14ac:dyDescent="0.35">
      <c r="A37" s="34">
        <v>41</v>
      </c>
      <c r="B37" s="115" t="e">
        <f>VLOOKUP(C37,'Rank 3 bandas'!C:C,2,FALSE)</f>
        <v>#REF!</v>
      </c>
      <c r="C37" s="116" t="str">
        <f t="shared" si="0"/>
        <v>STAND URIBE, JOSÉ ANTONIO</v>
      </c>
      <c r="D37" s="35" t="s">
        <v>594</v>
      </c>
      <c r="E37" s="36">
        <v>2</v>
      </c>
      <c r="F37" s="36">
        <v>1</v>
      </c>
      <c r="G37" s="36">
        <v>61</v>
      </c>
      <c r="H37" s="36">
        <v>100</v>
      </c>
      <c r="I37" s="85">
        <v>0.61</v>
      </c>
      <c r="J37" s="64">
        <v>0.66</v>
      </c>
      <c r="K37" s="36">
        <v>87</v>
      </c>
    </row>
    <row r="38" spans="1:11" ht="20.25" thickTop="1" thickBot="1" x14ac:dyDescent="0.35">
      <c r="A38" s="34">
        <v>42</v>
      </c>
      <c r="B38" s="115" t="e">
        <f>VLOOKUP(C38,'Rank 3 bandas'!C:C,2,FALSE)</f>
        <v>#REF!</v>
      </c>
      <c r="C38" s="116" t="str">
        <f t="shared" si="0"/>
        <v>RODRÍGUEZ MARTÍN, FERNANDO</v>
      </c>
      <c r="D38" s="35" t="s">
        <v>35</v>
      </c>
      <c r="E38" s="36">
        <v>1</v>
      </c>
      <c r="F38" s="36">
        <v>0</v>
      </c>
      <c r="G38" s="36">
        <v>28</v>
      </c>
      <c r="H38" s="36">
        <v>50</v>
      </c>
      <c r="I38" s="71">
        <v>0.56000000000000005</v>
      </c>
      <c r="J38" s="71">
        <v>0.56000000000000005</v>
      </c>
      <c r="K38" s="36">
        <v>86</v>
      </c>
    </row>
    <row r="39" spans="1:11" ht="20.25" thickTop="1" thickBot="1" x14ac:dyDescent="0.35">
      <c r="A39" s="34">
        <v>43</v>
      </c>
      <c r="B39" s="115" t="e">
        <f>VLOOKUP(C39,'Rank 3 bandas'!C:C,2,FALSE)</f>
        <v>#REF!</v>
      </c>
      <c r="C39" s="116" t="str">
        <f t="shared" si="0"/>
        <v>BRAVO MURILLO, ADOLFO</v>
      </c>
      <c r="D39" s="35" t="s">
        <v>33</v>
      </c>
      <c r="E39" s="36">
        <v>1</v>
      </c>
      <c r="F39" s="36">
        <v>0</v>
      </c>
      <c r="G39" s="36">
        <v>27</v>
      </c>
      <c r="H39" s="36">
        <v>50</v>
      </c>
      <c r="I39" s="70">
        <v>0.54</v>
      </c>
      <c r="J39" s="70">
        <v>0.54</v>
      </c>
      <c r="K39" s="36">
        <v>85</v>
      </c>
    </row>
    <row r="40" spans="1:11" ht="20.25" thickTop="1" thickBot="1" x14ac:dyDescent="0.35">
      <c r="A40" s="34">
        <v>44</v>
      </c>
      <c r="B40" s="115" t="e">
        <f>VLOOKUP(C40,'Rank 3 bandas'!C:C,2,FALSE)</f>
        <v>#REF!</v>
      </c>
      <c r="C40" s="116" t="str">
        <f t="shared" si="0"/>
        <v>ROSADO DÍAZ, ANTONIO</v>
      </c>
      <c r="D40" s="35" t="s">
        <v>65</v>
      </c>
      <c r="E40" s="36">
        <v>1</v>
      </c>
      <c r="F40" s="36">
        <v>0</v>
      </c>
      <c r="G40" s="36">
        <v>16</v>
      </c>
      <c r="H40" s="36">
        <v>33</v>
      </c>
      <c r="I40" s="86">
        <v>0.48499999999999999</v>
      </c>
      <c r="J40" s="86">
        <v>0.48499999999999999</v>
      </c>
      <c r="K40" s="36">
        <v>84</v>
      </c>
    </row>
    <row r="41" spans="1:11" ht="20.25" thickTop="1" thickBot="1" x14ac:dyDescent="0.35">
      <c r="A41" s="34">
        <v>45</v>
      </c>
      <c r="B41" s="115" t="e">
        <f>VLOOKUP(C41,'Rank 3 bandas'!C:C,2,FALSE)</f>
        <v>#REF!</v>
      </c>
      <c r="C41" s="116" t="str">
        <f t="shared" si="0"/>
        <v>MARTÍN VARGAS, MANUEL</v>
      </c>
      <c r="D41" s="35" t="s">
        <v>122</v>
      </c>
      <c r="E41" s="36">
        <v>2</v>
      </c>
      <c r="F41" s="36">
        <v>1</v>
      </c>
      <c r="G41" s="36">
        <v>54</v>
      </c>
      <c r="H41" s="36">
        <v>100</v>
      </c>
      <c r="I41" s="70">
        <v>0.54</v>
      </c>
      <c r="J41" s="87">
        <v>0.6</v>
      </c>
      <c r="K41" s="36">
        <v>83</v>
      </c>
    </row>
    <row r="42" spans="1:11" ht="20.25" thickTop="1" thickBot="1" x14ac:dyDescent="0.35">
      <c r="A42" s="34">
        <v>46</v>
      </c>
      <c r="B42" s="115" t="e">
        <f>VLOOKUP(C42,'Rank 3 bandas'!C:C,2,FALSE)</f>
        <v>#REF!</v>
      </c>
      <c r="C42" s="116" t="str">
        <f t="shared" si="0"/>
        <v>GUILLÉN BERRAQUERO, ANTONIO</v>
      </c>
      <c r="D42" s="35" t="s">
        <v>21</v>
      </c>
      <c r="E42" s="36">
        <v>1</v>
      </c>
      <c r="F42" s="36">
        <v>0</v>
      </c>
      <c r="G42" s="36">
        <v>22</v>
      </c>
      <c r="H42" s="36">
        <v>50</v>
      </c>
      <c r="I42" s="88">
        <v>0.44</v>
      </c>
      <c r="J42" s="88">
        <v>0.44</v>
      </c>
      <c r="K42" s="36">
        <v>82</v>
      </c>
    </row>
    <row r="43" spans="1:11" ht="20.25" thickTop="1" thickBot="1" x14ac:dyDescent="0.35">
      <c r="A43" s="34">
        <v>47</v>
      </c>
      <c r="B43" s="115" t="e">
        <f>VLOOKUP(C43,'Rank 3 bandas'!C:C,2,FALSE)</f>
        <v>#REF!</v>
      </c>
      <c r="C43" s="116" t="str">
        <f t="shared" si="0"/>
        <v>CORONEL CORONEL, PEDRO</v>
      </c>
      <c r="D43" s="35" t="s">
        <v>52</v>
      </c>
      <c r="E43" s="36">
        <v>4</v>
      </c>
      <c r="F43" s="36">
        <v>3</v>
      </c>
      <c r="G43" s="36">
        <v>101</v>
      </c>
      <c r="H43" s="36">
        <v>188</v>
      </c>
      <c r="I43" s="89">
        <v>0.53700000000000003</v>
      </c>
      <c r="J43" s="76">
        <v>0.62</v>
      </c>
      <c r="K43" s="36">
        <v>81</v>
      </c>
    </row>
    <row r="44" spans="1:11" ht="20.25" thickTop="1" thickBot="1" x14ac:dyDescent="0.35">
      <c r="A44" s="34">
        <v>48</v>
      </c>
      <c r="B44" s="115" t="e">
        <f>VLOOKUP(C44,'Rank 3 bandas'!C:C,2,FALSE)</f>
        <v>#REF!</v>
      </c>
      <c r="C44" s="116" t="str">
        <f t="shared" si="0"/>
        <v>DE LA HUERGA MENÉNDEZ, SERGIO</v>
      </c>
      <c r="D44" s="35" t="s">
        <v>68</v>
      </c>
      <c r="E44" s="36">
        <v>3</v>
      </c>
      <c r="F44" s="36">
        <v>2</v>
      </c>
      <c r="G44" s="36">
        <v>84</v>
      </c>
      <c r="H44" s="36">
        <v>150</v>
      </c>
      <c r="I44" s="71">
        <v>0.56000000000000005</v>
      </c>
      <c r="J44" s="60">
        <v>0.8</v>
      </c>
      <c r="K44" s="36">
        <v>80</v>
      </c>
    </row>
    <row r="45" spans="1:11" ht="20.25" thickTop="1" thickBot="1" x14ac:dyDescent="0.35">
      <c r="A45" s="34">
        <v>49</v>
      </c>
      <c r="B45" s="115" t="e">
        <f>VLOOKUP(C45,'Rank 3 bandas'!C:C,2,FALSE)</f>
        <v>#REF!</v>
      </c>
      <c r="C45" s="116" t="str">
        <f t="shared" si="0"/>
        <v>AMATE PRIETO, ANDRÉS</v>
      </c>
      <c r="D45" s="35" t="s">
        <v>135</v>
      </c>
      <c r="E45" s="36">
        <v>2</v>
      </c>
      <c r="F45" s="36">
        <v>1</v>
      </c>
      <c r="G45" s="36">
        <v>54</v>
      </c>
      <c r="H45" s="36">
        <v>84</v>
      </c>
      <c r="I45" s="90">
        <v>0.64300000000000002</v>
      </c>
      <c r="J45" s="91">
        <v>0.76500000000000001</v>
      </c>
      <c r="K45" s="36">
        <v>72</v>
      </c>
    </row>
    <row r="46" spans="1:11" ht="20.25" thickTop="1" thickBot="1" x14ac:dyDescent="0.35">
      <c r="A46" s="34">
        <v>50</v>
      </c>
      <c r="B46" s="115" t="e">
        <f>VLOOKUP(C46,'Rank 3 bandas'!C:C,2,FALSE)</f>
        <v>#REF!</v>
      </c>
      <c r="C46" s="116" t="str">
        <f t="shared" si="0"/>
        <v>GÓMEZ PÉREZ, MANUEL</v>
      </c>
      <c r="D46" s="35" t="s">
        <v>611</v>
      </c>
      <c r="E46" s="36">
        <v>1</v>
      </c>
      <c r="F46" s="36">
        <v>0</v>
      </c>
      <c r="G46" s="36">
        <v>32</v>
      </c>
      <c r="H46" s="36">
        <v>50</v>
      </c>
      <c r="I46" s="74">
        <v>0.64</v>
      </c>
      <c r="J46" s="74">
        <v>0.64</v>
      </c>
      <c r="K46" s="36">
        <v>71</v>
      </c>
    </row>
    <row r="47" spans="1:11" ht="20.25" thickTop="1" thickBot="1" x14ac:dyDescent="0.35">
      <c r="A47" s="34">
        <v>51</v>
      </c>
      <c r="B47" s="115" t="e">
        <f>VLOOKUP(C47,'Rank 3 bandas'!C:C,2,FALSE)</f>
        <v>#REF!</v>
      </c>
      <c r="C47" s="116" t="str">
        <f t="shared" si="0"/>
        <v>COBO SORIANO, FRANCISCO JAVIER</v>
      </c>
      <c r="D47" s="35" t="s">
        <v>612</v>
      </c>
      <c r="E47" s="36">
        <v>2</v>
      </c>
      <c r="F47" s="36">
        <v>1</v>
      </c>
      <c r="G47" s="36">
        <v>61</v>
      </c>
      <c r="H47" s="36">
        <v>100</v>
      </c>
      <c r="I47" s="85">
        <v>0.61</v>
      </c>
      <c r="J47" s="76">
        <v>0.62</v>
      </c>
      <c r="K47" s="36">
        <v>70</v>
      </c>
    </row>
    <row r="48" spans="1:11" ht="20.25" thickTop="1" thickBot="1" x14ac:dyDescent="0.35">
      <c r="A48" s="34">
        <v>52</v>
      </c>
      <c r="B48" s="115" t="e">
        <f>VLOOKUP(C48,'Rank 3 bandas'!C:C,2,FALSE)</f>
        <v>#REF!</v>
      </c>
      <c r="C48" s="116" t="str">
        <f t="shared" si="0"/>
        <v>CONTRERAS ROMERO, JUAN</v>
      </c>
      <c r="D48" s="35" t="s">
        <v>40</v>
      </c>
      <c r="E48" s="36">
        <v>1</v>
      </c>
      <c r="F48" s="36">
        <v>0</v>
      </c>
      <c r="G48" s="36">
        <v>29</v>
      </c>
      <c r="H48" s="36">
        <v>50</v>
      </c>
      <c r="I48" s="84">
        <v>0.57999999999999996</v>
      </c>
      <c r="J48" s="84">
        <v>0.57999999999999996</v>
      </c>
      <c r="K48" s="36">
        <v>69</v>
      </c>
    </row>
    <row r="49" spans="1:11" ht="20.25" thickTop="1" thickBot="1" x14ac:dyDescent="0.35">
      <c r="A49" s="34">
        <v>53</v>
      </c>
      <c r="B49" s="115" t="e">
        <f>VLOOKUP(C49,'Rank 3 bandas'!C:C,2,FALSE)</f>
        <v>#REF!</v>
      </c>
      <c r="C49" s="116" t="str">
        <f t="shared" si="0"/>
        <v>LOBILLO VILLALÓN, JOSÉ</v>
      </c>
      <c r="D49" s="35" t="s">
        <v>613</v>
      </c>
      <c r="E49" s="36">
        <v>1</v>
      </c>
      <c r="F49" s="36">
        <v>0</v>
      </c>
      <c r="G49" s="36">
        <v>27</v>
      </c>
      <c r="H49" s="36">
        <v>50</v>
      </c>
      <c r="I49" s="70">
        <v>0.54</v>
      </c>
      <c r="J49" s="70">
        <v>0.54</v>
      </c>
      <c r="K49" s="36">
        <v>68</v>
      </c>
    </row>
    <row r="50" spans="1:11" ht="20.25" thickTop="1" thickBot="1" x14ac:dyDescent="0.35">
      <c r="A50" s="34">
        <v>54</v>
      </c>
      <c r="B50" s="115" t="e">
        <f>VLOOKUP(C50,'Rank 3 bandas'!C:C,2,FALSE)</f>
        <v>#REF!</v>
      </c>
      <c r="C50" s="116" t="str">
        <f t="shared" si="0"/>
        <v>SÁNCHEZ GARCÍA, JUAN RAMÓN</v>
      </c>
      <c r="D50" s="35" t="s">
        <v>614</v>
      </c>
      <c r="E50" s="36">
        <v>1</v>
      </c>
      <c r="F50" s="36">
        <v>0</v>
      </c>
      <c r="G50" s="36">
        <v>26</v>
      </c>
      <c r="H50" s="36">
        <v>50</v>
      </c>
      <c r="I50" s="92">
        <v>0.52</v>
      </c>
      <c r="J50" s="92">
        <v>0.52</v>
      </c>
      <c r="K50" s="36">
        <v>67</v>
      </c>
    </row>
    <row r="51" spans="1:11" ht="20.25" thickTop="1" thickBot="1" x14ac:dyDescent="0.35">
      <c r="A51" s="34">
        <v>55</v>
      </c>
      <c r="B51" s="115" t="e">
        <f>VLOOKUP(C51,'Rank 3 bandas'!C:C,2,FALSE)</f>
        <v>#REF!</v>
      </c>
      <c r="C51" s="116" t="str">
        <f t="shared" si="0"/>
        <v>VEGA ALONSO, ERNESTO</v>
      </c>
      <c r="D51" s="35" t="s">
        <v>34</v>
      </c>
      <c r="E51" s="36">
        <v>1</v>
      </c>
      <c r="F51" s="36">
        <v>0</v>
      </c>
      <c r="G51" s="36">
        <v>24</v>
      </c>
      <c r="H51" s="36">
        <v>50</v>
      </c>
      <c r="I51" s="93">
        <v>0.48</v>
      </c>
      <c r="J51" s="93">
        <v>0.48</v>
      </c>
      <c r="K51" s="36">
        <v>66</v>
      </c>
    </row>
    <row r="52" spans="1:11" ht="20.25" thickTop="1" thickBot="1" x14ac:dyDescent="0.35">
      <c r="A52" s="34">
        <v>56</v>
      </c>
      <c r="B52" s="115" t="e">
        <f>VLOOKUP(C52,'Rank 3 bandas'!C:C,2,FALSE)</f>
        <v>#REF!</v>
      </c>
      <c r="C52" s="116" t="str">
        <f t="shared" si="0"/>
        <v>TRUEBA SÁNCHEZ, JUAN CARLOS</v>
      </c>
      <c r="D52" s="35" t="s">
        <v>138</v>
      </c>
      <c r="E52" s="36">
        <v>2</v>
      </c>
      <c r="F52" s="36">
        <v>1</v>
      </c>
      <c r="G52" s="36">
        <v>56</v>
      </c>
      <c r="H52" s="36">
        <v>100</v>
      </c>
      <c r="I52" s="71">
        <v>0.56000000000000005</v>
      </c>
      <c r="J52" s="74">
        <v>0.64</v>
      </c>
      <c r="K52" s="36">
        <v>65</v>
      </c>
    </row>
    <row r="53" spans="1:11" ht="20.25" thickTop="1" thickBot="1" x14ac:dyDescent="0.35">
      <c r="A53" s="34">
        <v>57</v>
      </c>
      <c r="B53" s="115" t="e">
        <f>VLOOKUP(C53,'Rank 3 bandas'!C:C,2,FALSE)</f>
        <v>#REF!</v>
      </c>
      <c r="C53" s="116" t="str">
        <f t="shared" si="0"/>
        <v>DÍAZ RODRÍGUEZ, JUAN MARÍA</v>
      </c>
      <c r="D53" s="35" t="s">
        <v>615</v>
      </c>
      <c r="E53" s="36">
        <v>1</v>
      </c>
      <c r="F53" s="36">
        <v>0</v>
      </c>
      <c r="G53" s="36">
        <v>23</v>
      </c>
      <c r="H53" s="36">
        <v>50</v>
      </c>
      <c r="I53" s="94">
        <v>0.46</v>
      </c>
      <c r="J53" s="94">
        <v>0.46</v>
      </c>
      <c r="K53" s="36">
        <v>64</v>
      </c>
    </row>
    <row r="54" spans="1:11" ht="20.25" thickTop="1" thickBot="1" x14ac:dyDescent="0.35">
      <c r="A54" s="34">
        <v>58</v>
      </c>
      <c r="B54" s="115" t="e">
        <f>VLOOKUP(C54,'Rank 3 bandas'!C:C,2,FALSE)</f>
        <v>#REF!</v>
      </c>
      <c r="C54" s="116" t="str">
        <f t="shared" si="0"/>
        <v>LÓPEZ PEREJÓN, JUAN</v>
      </c>
      <c r="D54" s="35" t="s">
        <v>112</v>
      </c>
      <c r="E54" s="36">
        <v>2</v>
      </c>
      <c r="F54" s="36">
        <v>1</v>
      </c>
      <c r="G54" s="36">
        <v>52</v>
      </c>
      <c r="H54" s="36">
        <v>100</v>
      </c>
      <c r="I54" s="92">
        <v>0.52</v>
      </c>
      <c r="J54" s="87">
        <v>0.6</v>
      </c>
      <c r="K54" s="36">
        <v>63</v>
      </c>
    </row>
    <row r="55" spans="1:11" ht="20.25" thickTop="1" thickBot="1" x14ac:dyDescent="0.35">
      <c r="A55" s="34">
        <v>59</v>
      </c>
      <c r="B55" s="115" t="e">
        <f>VLOOKUP(C55,'Rank 3 bandas'!C:C,2,FALSE)</f>
        <v>#REF!</v>
      </c>
      <c r="C55" s="116" t="str">
        <f t="shared" si="0"/>
        <v>MORENO GUZMÁN, JUAN</v>
      </c>
      <c r="D55" s="35" t="s">
        <v>83</v>
      </c>
      <c r="E55" s="36">
        <v>1</v>
      </c>
      <c r="F55" s="36">
        <v>0</v>
      </c>
      <c r="G55" s="36">
        <v>20</v>
      </c>
      <c r="H55" s="36">
        <v>50</v>
      </c>
      <c r="I55" s="95">
        <v>0.4</v>
      </c>
      <c r="J55" s="95">
        <v>0.4</v>
      </c>
      <c r="K55" s="36">
        <v>62</v>
      </c>
    </row>
    <row r="56" spans="1:11" ht="20.25" thickTop="1" thickBot="1" x14ac:dyDescent="0.35">
      <c r="A56" s="34">
        <v>60</v>
      </c>
      <c r="B56" s="115" t="e">
        <f>VLOOKUP(C56,'Rank 3 bandas'!C:C,2,FALSE)</f>
        <v>#REF!</v>
      </c>
      <c r="C56" s="116" t="str">
        <f t="shared" si="0"/>
        <v>SEQUERA BARRERA, SEVERINO</v>
      </c>
      <c r="D56" s="35" t="s">
        <v>20</v>
      </c>
      <c r="E56" s="36">
        <v>1</v>
      </c>
      <c r="F56" s="36">
        <v>0</v>
      </c>
      <c r="G56" s="36">
        <v>13</v>
      </c>
      <c r="H56" s="36">
        <v>34</v>
      </c>
      <c r="I56" s="96">
        <v>0.38200000000000001</v>
      </c>
      <c r="J56" s="96">
        <v>0.38200000000000001</v>
      </c>
      <c r="K56" s="36">
        <v>61</v>
      </c>
    </row>
    <row r="57" spans="1:11" ht="20.25" thickTop="1" thickBot="1" x14ac:dyDescent="0.35">
      <c r="A57" s="34">
        <v>61</v>
      </c>
      <c r="B57" s="115" t="e">
        <f>VLOOKUP(C57,'Rank 3 bandas'!C:C,2,FALSE)</f>
        <v>#REF!</v>
      </c>
      <c r="C57" s="116" t="str">
        <f t="shared" si="0"/>
        <v>MÁRQUEZ PERNÍA, JERÓNIMO</v>
      </c>
      <c r="D57" s="35" t="s">
        <v>177</v>
      </c>
      <c r="E57" s="36">
        <v>3</v>
      </c>
      <c r="F57" s="36">
        <v>2</v>
      </c>
      <c r="G57" s="36">
        <v>71</v>
      </c>
      <c r="H57" s="36">
        <v>150</v>
      </c>
      <c r="I57" s="97">
        <v>0.47299999999999998</v>
      </c>
      <c r="J57" s="76">
        <v>0.62</v>
      </c>
      <c r="K57" s="36">
        <v>60</v>
      </c>
    </row>
    <row r="58" spans="1:11" ht="20.25" thickTop="1" thickBot="1" x14ac:dyDescent="0.35">
      <c r="A58" s="34">
        <v>62</v>
      </c>
      <c r="B58" s="115" t="e">
        <f>VLOOKUP(C58,'Rank 3 bandas'!C:C,2,FALSE)</f>
        <v>#REF!</v>
      </c>
      <c r="C58" s="116" t="str">
        <f t="shared" si="0"/>
        <v>CARAVER PRADOS, JOSÉ MIGUEL</v>
      </c>
      <c r="D58" s="35" t="s">
        <v>616</v>
      </c>
      <c r="E58" s="36">
        <v>1</v>
      </c>
      <c r="F58" s="36">
        <v>0</v>
      </c>
      <c r="G58" s="36">
        <v>16</v>
      </c>
      <c r="H58" s="36">
        <v>50</v>
      </c>
      <c r="I58" s="98">
        <v>0.32</v>
      </c>
      <c r="J58" s="98">
        <v>0.32</v>
      </c>
      <c r="K58" s="36">
        <v>59</v>
      </c>
    </row>
    <row r="59" spans="1:11" ht="20.25" thickTop="1" thickBot="1" x14ac:dyDescent="0.35">
      <c r="A59" s="34">
        <v>63</v>
      </c>
      <c r="B59" s="115" t="e">
        <f>VLOOKUP(C59,'Rank 3 bandas'!C:C,2,FALSE)</f>
        <v>#REF!</v>
      </c>
      <c r="C59" s="116" t="str">
        <f t="shared" si="0"/>
        <v>HERNÁNDEZ MARTÍNEZ, JAVIER</v>
      </c>
      <c r="D59" s="35" t="s">
        <v>120</v>
      </c>
      <c r="E59" s="36">
        <v>1</v>
      </c>
      <c r="F59" s="36">
        <v>0</v>
      </c>
      <c r="G59" s="36">
        <v>14</v>
      </c>
      <c r="H59" s="36">
        <v>50</v>
      </c>
      <c r="I59" s="99">
        <v>0.28000000000000003</v>
      </c>
      <c r="J59" s="99">
        <v>0.28000000000000003</v>
      </c>
      <c r="K59" s="36">
        <v>58</v>
      </c>
    </row>
    <row r="60" spans="1:11" ht="20.25" thickTop="1" thickBot="1" x14ac:dyDescent="0.35">
      <c r="A60" s="34">
        <v>64</v>
      </c>
      <c r="B60" s="115" t="e">
        <f>VLOOKUP(C60,'Rank 3 bandas'!C:C,2,FALSE)</f>
        <v>#REF!</v>
      </c>
      <c r="C60" s="116" t="str">
        <f t="shared" si="0"/>
        <v>GONZÁLEZ ÁLVAREZ, JOSÉ MANUEL</v>
      </c>
      <c r="D60" s="35" t="s">
        <v>625</v>
      </c>
      <c r="E60" s="36">
        <v>2</v>
      </c>
      <c r="F60" s="36">
        <v>1</v>
      </c>
      <c r="G60" s="36">
        <v>39</v>
      </c>
      <c r="H60" s="36">
        <v>100</v>
      </c>
      <c r="I60" s="100">
        <v>0.39</v>
      </c>
      <c r="J60" s="92">
        <v>0.52</v>
      </c>
      <c r="K60" s="36">
        <v>57</v>
      </c>
    </row>
    <row r="61" spans="1:11" ht="20.25" thickTop="1" thickBot="1" x14ac:dyDescent="0.35">
      <c r="A61" s="34">
        <v>65</v>
      </c>
      <c r="B61" s="115" t="e">
        <f>VLOOKUP(C61,'Rank 3 bandas'!C:C,2,FALSE)</f>
        <v>#REF!</v>
      </c>
      <c r="C61" s="116" t="str">
        <f t="shared" si="0"/>
        <v>ALBA CABEZA, RAFAEL</v>
      </c>
      <c r="D61" s="35" t="s">
        <v>617</v>
      </c>
      <c r="E61" s="36">
        <v>1</v>
      </c>
      <c r="F61" s="36">
        <v>0</v>
      </c>
      <c r="G61" s="36">
        <v>27</v>
      </c>
      <c r="H61" s="36">
        <v>50</v>
      </c>
      <c r="I61" s="70">
        <v>0.54</v>
      </c>
      <c r="J61" s="70">
        <v>0.54</v>
      </c>
      <c r="K61" s="36">
        <v>49</v>
      </c>
    </row>
    <row r="62" spans="1:11" ht="20.25" thickTop="1" thickBot="1" x14ac:dyDescent="0.35">
      <c r="A62" s="34">
        <v>66</v>
      </c>
      <c r="B62" s="115" t="e">
        <f>VLOOKUP(C62,'Rank 3 bandas'!C:C,2,FALSE)</f>
        <v>#REF!</v>
      </c>
      <c r="C62" s="116" t="str">
        <f t="shared" si="0"/>
        <v>SANTOS SEGURA, ANGEL</v>
      </c>
      <c r="D62" s="35" t="s">
        <v>142</v>
      </c>
      <c r="E62" s="36">
        <v>2</v>
      </c>
      <c r="F62" s="36">
        <v>1</v>
      </c>
      <c r="G62" s="36">
        <v>51</v>
      </c>
      <c r="H62" s="36">
        <v>100</v>
      </c>
      <c r="I62" s="101">
        <v>0.51</v>
      </c>
      <c r="J62" s="92">
        <v>0.52</v>
      </c>
      <c r="K62" s="36">
        <v>48</v>
      </c>
    </row>
    <row r="63" spans="1:11" ht="20.25" thickTop="1" thickBot="1" x14ac:dyDescent="0.35">
      <c r="A63" s="34">
        <v>67</v>
      </c>
      <c r="B63" s="115" t="e">
        <f>VLOOKUP(C63,'Rank 3 bandas'!C:C,2,FALSE)</f>
        <v>#REF!</v>
      </c>
      <c r="C63" s="116" t="str">
        <f t="shared" si="0"/>
        <v>HOLGUIN MUÑOZ, PEDRO</v>
      </c>
      <c r="D63" s="35" t="s">
        <v>618</v>
      </c>
      <c r="E63" s="36">
        <v>1</v>
      </c>
      <c r="F63" s="36">
        <v>0</v>
      </c>
      <c r="G63" s="36">
        <v>25</v>
      </c>
      <c r="H63" s="36">
        <v>50</v>
      </c>
      <c r="I63" s="102">
        <v>0.5</v>
      </c>
      <c r="J63" s="102">
        <v>0.5</v>
      </c>
      <c r="K63" s="36">
        <v>47</v>
      </c>
    </row>
    <row r="64" spans="1:11" ht="20.25" thickTop="1" thickBot="1" x14ac:dyDescent="0.35">
      <c r="A64" s="34">
        <v>68</v>
      </c>
      <c r="B64" s="115" t="e">
        <f>VLOOKUP(C64,'Rank 3 bandas'!C:C,2,FALSE)</f>
        <v>#REF!</v>
      </c>
      <c r="C64" s="116" t="str">
        <f t="shared" si="0"/>
        <v>VELA LARA, ANDRÉS</v>
      </c>
      <c r="D64" s="35" t="s">
        <v>173</v>
      </c>
      <c r="E64" s="36">
        <v>1</v>
      </c>
      <c r="F64" s="36">
        <v>0</v>
      </c>
      <c r="G64" s="36">
        <v>24</v>
      </c>
      <c r="H64" s="36">
        <v>50</v>
      </c>
      <c r="I64" s="93">
        <v>0.48</v>
      </c>
      <c r="J64" s="93">
        <v>0.48</v>
      </c>
      <c r="K64" s="36">
        <v>46</v>
      </c>
    </row>
    <row r="65" spans="1:11" ht="20.25" thickTop="1" thickBot="1" x14ac:dyDescent="0.35">
      <c r="A65" s="34">
        <v>69</v>
      </c>
      <c r="B65" s="115" t="e">
        <f>VLOOKUP(C65,'Rank 3 bandas'!C:C,2,FALSE)</f>
        <v>#REF!</v>
      </c>
      <c r="C65" s="116" t="str">
        <f t="shared" si="0"/>
        <v>VÁZQUEZ AGUILERA, JOSÉ ANTONIO</v>
      </c>
      <c r="D65" s="35" t="s">
        <v>619</v>
      </c>
      <c r="E65" s="36">
        <v>1</v>
      </c>
      <c r="F65" s="36">
        <v>0</v>
      </c>
      <c r="G65" s="36">
        <v>23</v>
      </c>
      <c r="H65" s="36">
        <v>50</v>
      </c>
      <c r="I65" s="94">
        <v>0.46</v>
      </c>
      <c r="J65" s="94">
        <v>0.46</v>
      </c>
      <c r="K65" s="36">
        <v>45</v>
      </c>
    </row>
    <row r="66" spans="1:11" ht="20.25" thickTop="1" thickBot="1" x14ac:dyDescent="0.35">
      <c r="A66" s="34">
        <v>70</v>
      </c>
      <c r="B66" s="115" t="e">
        <f>VLOOKUP(C66,'Rank 3 bandas'!C:C,2,FALSE)</f>
        <v>#REF!</v>
      </c>
      <c r="C66" s="116" t="str">
        <f t="shared" ref="C66:C83" si="1">UPPER(D66)</f>
        <v>MONTEJANO BODALO, ÁNGEL</v>
      </c>
      <c r="D66" s="35" t="s">
        <v>620</v>
      </c>
      <c r="E66" s="36">
        <v>2</v>
      </c>
      <c r="F66" s="36">
        <v>1</v>
      </c>
      <c r="G66" s="36">
        <v>30</v>
      </c>
      <c r="H66" s="36">
        <v>100</v>
      </c>
      <c r="I66" s="103">
        <v>0.3</v>
      </c>
      <c r="J66" s="104">
        <v>0.42</v>
      </c>
      <c r="K66" s="36">
        <v>44</v>
      </c>
    </row>
    <row r="67" spans="1:11" ht="20.25" thickTop="1" thickBot="1" x14ac:dyDescent="0.35">
      <c r="A67" s="34">
        <v>71</v>
      </c>
      <c r="B67" s="115" t="e">
        <f>VLOOKUP(C67,'Rank 3 bandas'!C:C,2,FALSE)</f>
        <v>#REF!</v>
      </c>
      <c r="C67" s="116" t="str">
        <f t="shared" si="1"/>
        <v>MONROY MORENO, JUAN CARLOS</v>
      </c>
      <c r="D67" s="35" t="s">
        <v>137</v>
      </c>
      <c r="E67" s="36">
        <v>1</v>
      </c>
      <c r="F67" s="36">
        <v>0</v>
      </c>
      <c r="G67" s="36">
        <v>21</v>
      </c>
      <c r="H67" s="36">
        <v>50</v>
      </c>
      <c r="I67" s="104">
        <v>0.42</v>
      </c>
      <c r="J67" s="104">
        <v>0.42</v>
      </c>
      <c r="K67" s="36">
        <v>43</v>
      </c>
    </row>
    <row r="68" spans="1:11" ht="20.25" thickTop="1" thickBot="1" x14ac:dyDescent="0.35">
      <c r="A68" s="34">
        <v>72</v>
      </c>
      <c r="B68" s="115" t="e">
        <f>VLOOKUP(C68,'Rank 3 bandas'!C:C,2,FALSE)</f>
        <v>#REF!</v>
      </c>
      <c r="C68" s="116" t="str">
        <f t="shared" si="1"/>
        <v>PLATA BARRERA, PEDRO</v>
      </c>
      <c r="D68" s="35" t="s">
        <v>94</v>
      </c>
      <c r="E68" s="36">
        <v>1</v>
      </c>
      <c r="F68" s="36">
        <v>0</v>
      </c>
      <c r="G68" s="36">
        <v>20</v>
      </c>
      <c r="H68" s="36">
        <v>50</v>
      </c>
      <c r="I68" s="95">
        <v>0.4</v>
      </c>
      <c r="J68" s="95">
        <v>0.4</v>
      </c>
      <c r="K68" s="36">
        <v>42</v>
      </c>
    </row>
    <row r="69" spans="1:11" ht="20.25" thickTop="1" thickBot="1" x14ac:dyDescent="0.35">
      <c r="A69" s="34">
        <v>73</v>
      </c>
      <c r="B69" s="115" t="e">
        <f>VLOOKUP(C69,'Rank 3 bandas'!C:C,2,FALSE)</f>
        <v>#REF!</v>
      </c>
      <c r="C69" s="116" t="str">
        <f t="shared" si="1"/>
        <v>CAÑAL GALBARRO, BLAS</v>
      </c>
      <c r="D69" s="35" t="s">
        <v>144</v>
      </c>
      <c r="E69" s="36">
        <v>1</v>
      </c>
      <c r="F69" s="36">
        <v>0</v>
      </c>
      <c r="G69" s="36">
        <v>20</v>
      </c>
      <c r="H69" s="36">
        <v>50</v>
      </c>
      <c r="I69" s="95">
        <v>0.4</v>
      </c>
      <c r="J69" s="95">
        <v>0.4</v>
      </c>
      <c r="K69" s="36">
        <v>41</v>
      </c>
    </row>
    <row r="70" spans="1:11" ht="20.25" thickTop="1" thickBot="1" x14ac:dyDescent="0.35">
      <c r="A70" s="34">
        <v>74</v>
      </c>
      <c r="B70" s="115" t="e">
        <f>VLOOKUP(C70,'Rank 3 bandas'!C:C,2,FALSE)</f>
        <v>#REF!</v>
      </c>
      <c r="C70" s="116" t="str">
        <f t="shared" si="1"/>
        <v>BOHÓRQUEZ VERA, JOSÉ Mª</v>
      </c>
      <c r="D70" s="35" t="s">
        <v>621</v>
      </c>
      <c r="E70" s="36">
        <v>1</v>
      </c>
      <c r="F70" s="36">
        <v>0</v>
      </c>
      <c r="G70" s="36">
        <v>19</v>
      </c>
      <c r="H70" s="36">
        <v>50</v>
      </c>
      <c r="I70" s="105">
        <v>0.38</v>
      </c>
      <c r="J70" s="105">
        <v>0.38</v>
      </c>
      <c r="K70" s="36">
        <v>40</v>
      </c>
    </row>
    <row r="71" spans="1:11" ht="20.25" thickTop="1" thickBot="1" x14ac:dyDescent="0.35">
      <c r="A71" s="34">
        <v>75</v>
      </c>
      <c r="B71" s="115" t="e">
        <f>VLOOKUP(C71,'Rank 3 bandas'!C:C,2,FALSE)</f>
        <v>#REF!</v>
      </c>
      <c r="C71" s="116" t="str">
        <f t="shared" si="1"/>
        <v>MORENO EXPÓSITO, FRANCISCO</v>
      </c>
      <c r="D71" s="35" t="s">
        <v>113</v>
      </c>
      <c r="E71" s="36">
        <v>2</v>
      </c>
      <c r="F71" s="36">
        <v>1</v>
      </c>
      <c r="G71" s="36">
        <v>49</v>
      </c>
      <c r="H71" s="36">
        <v>100</v>
      </c>
      <c r="I71" s="106">
        <v>0.49</v>
      </c>
      <c r="J71" s="76">
        <v>0.62</v>
      </c>
      <c r="K71" s="36">
        <v>39</v>
      </c>
    </row>
    <row r="72" spans="1:11" ht="20.25" thickTop="1" thickBot="1" x14ac:dyDescent="0.35">
      <c r="A72" s="34">
        <v>76</v>
      </c>
      <c r="B72" s="115" t="e">
        <f>VLOOKUP(C72,'Rank 3 bandas'!C:C,2,FALSE)</f>
        <v>#REF!</v>
      </c>
      <c r="C72" s="116" t="str">
        <f t="shared" si="1"/>
        <v>CABRAL ANGEL, JOSÉ</v>
      </c>
      <c r="D72" s="35" t="s">
        <v>626</v>
      </c>
      <c r="E72" s="36">
        <v>2</v>
      </c>
      <c r="F72" s="36">
        <v>1</v>
      </c>
      <c r="G72" s="36">
        <v>43</v>
      </c>
      <c r="H72" s="36">
        <v>100</v>
      </c>
      <c r="I72" s="107">
        <v>0.43</v>
      </c>
      <c r="J72" s="92">
        <v>0.52</v>
      </c>
      <c r="K72" s="36">
        <v>38</v>
      </c>
    </row>
    <row r="73" spans="1:11" ht="20.25" thickTop="1" thickBot="1" x14ac:dyDescent="0.35">
      <c r="A73" s="34">
        <v>77</v>
      </c>
      <c r="B73" s="115" t="e">
        <f>VLOOKUP(C73,'Rank 3 bandas'!C:C,2,FALSE)</f>
        <v>#REF!</v>
      </c>
      <c r="C73" s="116" t="str">
        <f t="shared" si="1"/>
        <v>PERNÍA HERNÁNDEZ, ANTONIO</v>
      </c>
      <c r="D73" s="35" t="s">
        <v>66</v>
      </c>
      <c r="E73" s="36">
        <v>1</v>
      </c>
      <c r="F73" s="36">
        <v>0</v>
      </c>
      <c r="G73" s="36">
        <v>11</v>
      </c>
      <c r="H73" s="36">
        <v>50</v>
      </c>
      <c r="I73" s="108">
        <v>0.22</v>
      </c>
      <c r="J73" s="108">
        <v>0.22</v>
      </c>
      <c r="K73" s="36">
        <v>37</v>
      </c>
    </row>
    <row r="74" spans="1:11" ht="20.25" thickTop="1" thickBot="1" x14ac:dyDescent="0.35">
      <c r="A74" s="34">
        <v>78</v>
      </c>
      <c r="B74" s="115" t="e">
        <f>VLOOKUP(C74,'Rank 3 bandas'!C:C,2,FALSE)</f>
        <v>#REF!</v>
      </c>
      <c r="C74" s="116" t="str">
        <f t="shared" si="1"/>
        <v>GARCÍA ALBERDI, ANTONIO</v>
      </c>
      <c r="D74" s="35" t="s">
        <v>87</v>
      </c>
      <c r="E74" s="36">
        <v>1</v>
      </c>
      <c r="F74" s="36">
        <v>0</v>
      </c>
      <c r="G74" s="36">
        <v>9</v>
      </c>
      <c r="H74" s="36">
        <v>47</v>
      </c>
      <c r="I74" s="109">
        <v>0.191</v>
      </c>
      <c r="J74" s="109">
        <v>0.191</v>
      </c>
      <c r="K74" s="36">
        <v>36</v>
      </c>
    </row>
    <row r="75" spans="1:11" ht="20.25" thickTop="1" thickBot="1" x14ac:dyDescent="0.35">
      <c r="A75" s="34">
        <v>79</v>
      </c>
      <c r="B75" s="115" t="e">
        <f>VLOOKUP(C75,'Rank 3 bandas'!C:C,2,FALSE)</f>
        <v>#REF!</v>
      </c>
      <c r="C75" s="116" t="str">
        <f t="shared" si="1"/>
        <v>SÁNCHEZ GARCÍA, JUAN RAMÓN</v>
      </c>
      <c r="D75" s="35" t="s">
        <v>614</v>
      </c>
      <c r="E75" s="36">
        <v>1</v>
      </c>
      <c r="F75" s="36">
        <v>0</v>
      </c>
      <c r="G75" s="36">
        <v>26</v>
      </c>
      <c r="H75" s="36">
        <v>50</v>
      </c>
      <c r="I75" s="92">
        <v>0.52</v>
      </c>
      <c r="J75" s="92">
        <v>0.52</v>
      </c>
      <c r="K75" s="36">
        <v>35</v>
      </c>
    </row>
    <row r="76" spans="1:11" ht="20.25" thickTop="1" thickBot="1" x14ac:dyDescent="0.35">
      <c r="A76" s="34">
        <v>80</v>
      </c>
      <c r="B76" s="115" t="e">
        <f>VLOOKUP(C76,'Rank 3 bandas'!C:C,2,FALSE)</f>
        <v>#REF!</v>
      </c>
      <c r="C76" s="116" t="str">
        <f t="shared" si="1"/>
        <v>MUÑOZ MORENO, FRANCISCO</v>
      </c>
      <c r="D76" s="35" t="s">
        <v>157</v>
      </c>
      <c r="E76" s="36">
        <v>0</v>
      </c>
      <c r="F76" s="36">
        <v>0</v>
      </c>
      <c r="G76" s="36">
        <v>0</v>
      </c>
      <c r="H76" s="36">
        <v>0</v>
      </c>
      <c r="I76" s="110"/>
      <c r="J76" s="111">
        <v>0</v>
      </c>
      <c r="K76" s="36">
        <v>34</v>
      </c>
    </row>
    <row r="77" spans="1:11" ht="20.25" thickTop="1" thickBot="1" x14ac:dyDescent="0.35">
      <c r="A77" s="34">
        <v>81</v>
      </c>
      <c r="B77" s="115" t="e">
        <f>VLOOKUP(C77,'Rank 3 bandas'!C:C,2,FALSE)</f>
        <v>#REF!</v>
      </c>
      <c r="C77" s="116" t="str">
        <f t="shared" si="1"/>
        <v>CASTRO CRESPO, JORGE</v>
      </c>
      <c r="D77" s="35" t="s">
        <v>17</v>
      </c>
      <c r="E77" s="36">
        <v>1</v>
      </c>
      <c r="F77" s="36">
        <v>0</v>
      </c>
      <c r="G77" s="36">
        <v>23</v>
      </c>
      <c r="H77" s="36">
        <v>50</v>
      </c>
      <c r="I77" s="94">
        <v>0.46</v>
      </c>
      <c r="J77" s="94">
        <v>0.46</v>
      </c>
      <c r="K77" s="36">
        <v>25</v>
      </c>
    </row>
    <row r="78" spans="1:11" ht="20.25" thickTop="1" thickBot="1" x14ac:dyDescent="0.35">
      <c r="A78" s="34">
        <v>82</v>
      </c>
      <c r="B78" s="115" t="e">
        <f>VLOOKUP(C78,'Rank 3 bandas'!C:C,2,FALSE)</f>
        <v>#REF!</v>
      </c>
      <c r="C78" s="116" t="str">
        <f t="shared" si="1"/>
        <v>GONZÁLEZ MARÍN, MANUEL JULIO</v>
      </c>
      <c r="D78" s="35" t="s">
        <v>622</v>
      </c>
      <c r="E78" s="36">
        <v>1</v>
      </c>
      <c r="F78" s="36">
        <v>0</v>
      </c>
      <c r="G78" s="36">
        <v>21</v>
      </c>
      <c r="H78" s="36">
        <v>50</v>
      </c>
      <c r="I78" s="104">
        <v>0.42</v>
      </c>
      <c r="J78" s="104">
        <v>0.42</v>
      </c>
      <c r="K78" s="36">
        <v>25</v>
      </c>
    </row>
    <row r="79" spans="1:11" ht="20.25" thickTop="1" thickBot="1" x14ac:dyDescent="0.35">
      <c r="A79" s="34">
        <v>83</v>
      </c>
      <c r="B79" s="115" t="e">
        <f>VLOOKUP(C79,'Rank 3 bandas'!C:C,2,FALSE)</f>
        <v>#REF!</v>
      </c>
      <c r="C79" s="116" t="str">
        <f t="shared" si="1"/>
        <v>JIMÉNEZ UTRERA, JOSÉ</v>
      </c>
      <c r="D79" s="35" t="s">
        <v>73</v>
      </c>
      <c r="E79" s="36">
        <v>1</v>
      </c>
      <c r="F79" s="36">
        <v>0</v>
      </c>
      <c r="G79" s="36">
        <v>20</v>
      </c>
      <c r="H79" s="36">
        <v>50</v>
      </c>
      <c r="I79" s="95">
        <v>0.4</v>
      </c>
      <c r="J79" s="95">
        <v>0.4</v>
      </c>
      <c r="K79" s="36">
        <v>25</v>
      </c>
    </row>
    <row r="80" spans="1:11" ht="20.25" thickTop="1" thickBot="1" x14ac:dyDescent="0.35">
      <c r="A80" s="34">
        <v>84</v>
      </c>
      <c r="B80" s="115" t="e">
        <f>VLOOKUP(C80,'Rank 3 bandas'!C:C,2,FALSE)</f>
        <v>#REF!</v>
      </c>
      <c r="C80" s="116" t="str">
        <f t="shared" si="1"/>
        <v>PALOMINO ROMERA, FRANCISCO</v>
      </c>
      <c r="D80" s="35" t="s">
        <v>11</v>
      </c>
      <c r="E80" s="36">
        <v>1</v>
      </c>
      <c r="F80" s="36">
        <v>0</v>
      </c>
      <c r="G80" s="36">
        <v>18</v>
      </c>
      <c r="H80" s="36">
        <v>50</v>
      </c>
      <c r="I80" s="112">
        <v>0.36</v>
      </c>
      <c r="J80" s="112">
        <v>0.36</v>
      </c>
      <c r="K80" s="36">
        <v>25</v>
      </c>
    </row>
    <row r="81" spans="1:11" ht="20.25" thickTop="1" thickBot="1" x14ac:dyDescent="0.35">
      <c r="A81" s="34">
        <v>85</v>
      </c>
      <c r="B81" s="115" t="e">
        <f>VLOOKUP(C81,'Rank 3 bandas'!C:C,2,FALSE)</f>
        <v>#REF!</v>
      </c>
      <c r="C81" s="116" t="str">
        <f t="shared" si="1"/>
        <v>CABELLO SOUSA, JUAN JOSÉ</v>
      </c>
      <c r="D81" s="35" t="s">
        <v>623</v>
      </c>
      <c r="E81" s="36">
        <v>1</v>
      </c>
      <c r="F81" s="36">
        <v>0</v>
      </c>
      <c r="G81" s="36">
        <v>18</v>
      </c>
      <c r="H81" s="36">
        <v>50</v>
      </c>
      <c r="I81" s="112">
        <v>0.36</v>
      </c>
      <c r="J81" s="112">
        <v>0.36</v>
      </c>
      <c r="K81" s="36">
        <v>25</v>
      </c>
    </row>
    <row r="82" spans="1:11" ht="20.25" thickTop="1" thickBot="1" x14ac:dyDescent="0.35">
      <c r="A82" s="34">
        <v>86</v>
      </c>
      <c r="B82" s="115" t="e">
        <f>VLOOKUP(C82,'Rank 3 bandas'!C:C,2,FALSE)</f>
        <v>#REF!</v>
      </c>
      <c r="C82" s="116" t="str">
        <f t="shared" si="1"/>
        <v>RAMOS ROMÁN, ANTONIO</v>
      </c>
      <c r="D82" s="35" t="s">
        <v>590</v>
      </c>
      <c r="E82" s="36">
        <v>1</v>
      </c>
      <c r="F82" s="36">
        <v>0</v>
      </c>
      <c r="G82" s="36">
        <v>9</v>
      </c>
      <c r="H82" s="36">
        <v>50</v>
      </c>
      <c r="I82" s="113">
        <v>0.18</v>
      </c>
      <c r="J82" s="113">
        <v>0.18</v>
      </c>
      <c r="K82" s="36">
        <v>25</v>
      </c>
    </row>
    <row r="83" spans="1:11" ht="20.25" thickTop="1" thickBot="1" x14ac:dyDescent="0.35">
      <c r="A83" s="34">
        <v>87</v>
      </c>
      <c r="B83" s="115" t="e">
        <f>VLOOKUP(C83,'Rank 3 bandas'!C:C,2,FALSE)</f>
        <v>#REF!</v>
      </c>
      <c r="C83" s="116" t="str">
        <f t="shared" si="1"/>
        <v>MANZANO DOÑA, FRANCISCO DE ASÍS</v>
      </c>
      <c r="D83" s="35" t="s">
        <v>624</v>
      </c>
      <c r="E83" s="36">
        <v>1</v>
      </c>
      <c r="F83" s="36">
        <v>0</v>
      </c>
      <c r="G83" s="36">
        <v>7</v>
      </c>
      <c r="H83" s="36">
        <v>50</v>
      </c>
      <c r="I83" s="114">
        <v>0.14000000000000001</v>
      </c>
      <c r="J83" s="114">
        <v>0.14000000000000001</v>
      </c>
      <c r="K83" s="36">
        <v>25</v>
      </c>
    </row>
    <row r="84" spans="1:11" ht="13.5" thickTop="1" x14ac:dyDescent="0.2"/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2AACA-701C-454A-84A6-2B4C3D08F80C}">
  <sheetPr>
    <pageSetUpPr fitToPage="1"/>
  </sheetPr>
  <dimension ref="A1:H53"/>
  <sheetViews>
    <sheetView view="pageBreakPreview" zoomScaleNormal="90" zoomScaleSheetLayoutView="100" workbookViewId="0">
      <selection activeCell="F18" sqref="F18"/>
    </sheetView>
  </sheetViews>
  <sheetFormatPr baseColWidth="10" defaultColWidth="11.42578125" defaultRowHeight="15" x14ac:dyDescent="0.2"/>
  <cols>
    <col min="1" max="1" width="5.28515625" style="1" customWidth="1"/>
    <col min="2" max="2" width="21" style="1" customWidth="1"/>
    <col min="3" max="3" width="53.5703125" style="1" bestFit="1" customWidth="1"/>
    <col min="4" max="7" width="5.7109375" style="1" customWidth="1"/>
    <col min="8" max="8" width="7.5703125" style="17" customWidth="1"/>
    <col min="9" max="9" width="11.42578125" style="1" customWidth="1"/>
    <col min="10" max="16384" width="11.42578125" style="1"/>
  </cols>
  <sheetData>
    <row r="1" spans="1:8" ht="15.75" x14ac:dyDescent="0.25">
      <c r="C1" s="5"/>
      <c r="D1" s="5"/>
      <c r="E1" s="5"/>
      <c r="F1" s="5"/>
      <c r="G1" s="5"/>
      <c r="H1" s="1"/>
    </row>
    <row r="2" spans="1:8" ht="15.75" customHeight="1" x14ac:dyDescent="0.2">
      <c r="C2" s="25" t="s">
        <v>174</v>
      </c>
      <c r="D2" s="25"/>
      <c r="E2" s="25"/>
      <c r="F2" s="25"/>
      <c r="G2" s="25"/>
      <c r="H2" s="25"/>
    </row>
    <row r="3" spans="1:8" ht="16.5" thickBot="1" x14ac:dyDescent="0.3">
      <c r="A3"/>
      <c r="B3"/>
      <c r="C3" s="3"/>
      <c r="D3" s="24"/>
      <c r="E3" s="24"/>
      <c r="F3" s="24"/>
      <c r="G3" s="24"/>
      <c r="H3" s="1"/>
    </row>
    <row r="4" spans="1:8" ht="15.75" x14ac:dyDescent="0.25">
      <c r="A4"/>
      <c r="B4"/>
      <c r="C4" s="5" t="s">
        <v>49</v>
      </c>
      <c r="D4" s="5"/>
      <c r="E4" s="5"/>
      <c r="F4" s="5"/>
      <c r="G4" s="5"/>
      <c r="H4" s="1"/>
    </row>
    <row r="5" spans="1:8" ht="83.45" customHeight="1" x14ac:dyDescent="0.2">
      <c r="A5"/>
      <c r="B5" t="s">
        <v>196</v>
      </c>
      <c r="C5" s="28" t="s">
        <v>48</v>
      </c>
      <c r="D5" s="11" t="s">
        <v>170</v>
      </c>
      <c r="E5" s="11" t="s">
        <v>168</v>
      </c>
      <c r="F5" s="11" t="s">
        <v>190</v>
      </c>
      <c r="G5" s="11" t="s">
        <v>50</v>
      </c>
      <c r="H5" s="12" t="s">
        <v>74</v>
      </c>
    </row>
    <row r="6" spans="1:8" ht="15.75" x14ac:dyDescent="0.25">
      <c r="A6" s="26">
        <v>1</v>
      </c>
      <c r="B6" s="27" t="s">
        <v>572</v>
      </c>
      <c r="C6" s="27" t="s">
        <v>573</v>
      </c>
      <c r="D6" s="14">
        <v>72</v>
      </c>
      <c r="E6" s="14">
        <v>40</v>
      </c>
      <c r="F6" s="14">
        <v>40</v>
      </c>
      <c r="G6" s="14">
        <f t="shared" ref="G6:G19" si="0">+COUNT(D6:F6)*5</f>
        <v>15</v>
      </c>
      <c r="H6" s="15">
        <f t="shared" ref="H6:H53" si="1">+SUM(D6:G6)</f>
        <v>167</v>
      </c>
    </row>
    <row r="7" spans="1:8" ht="15.75" x14ac:dyDescent="0.25">
      <c r="A7" s="26">
        <v>2</v>
      </c>
      <c r="B7" s="27" t="s">
        <v>231</v>
      </c>
      <c r="C7" s="27" t="s">
        <v>232</v>
      </c>
      <c r="D7" s="14">
        <v>56</v>
      </c>
      <c r="E7" s="14">
        <v>40</v>
      </c>
      <c r="F7" s="14">
        <v>56</v>
      </c>
      <c r="G7" s="14">
        <f t="shared" si="0"/>
        <v>15</v>
      </c>
      <c r="H7" s="16">
        <f t="shared" si="1"/>
        <v>167</v>
      </c>
    </row>
    <row r="8" spans="1:8" ht="15.75" x14ac:dyDescent="0.25">
      <c r="A8" s="26">
        <v>3</v>
      </c>
      <c r="B8" s="27" t="s">
        <v>249</v>
      </c>
      <c r="C8" s="27" t="s">
        <v>250</v>
      </c>
      <c r="D8" s="14">
        <v>30</v>
      </c>
      <c r="E8" s="14">
        <v>32</v>
      </c>
      <c r="F8" s="14">
        <v>72</v>
      </c>
      <c r="G8" s="14">
        <f t="shared" si="0"/>
        <v>15</v>
      </c>
      <c r="H8" s="16">
        <f t="shared" si="1"/>
        <v>149</v>
      </c>
    </row>
    <row r="9" spans="1:8" ht="15.75" x14ac:dyDescent="0.25">
      <c r="A9" s="26">
        <v>4</v>
      </c>
      <c r="B9" s="27" t="s">
        <v>217</v>
      </c>
      <c r="C9" s="27" t="s">
        <v>218</v>
      </c>
      <c r="D9" s="14">
        <v>40</v>
      </c>
      <c r="E9" s="14">
        <v>56</v>
      </c>
      <c r="F9" s="14"/>
      <c r="G9" s="14">
        <f t="shared" si="0"/>
        <v>10</v>
      </c>
      <c r="H9" s="16">
        <f t="shared" si="1"/>
        <v>106</v>
      </c>
    </row>
    <row r="10" spans="1:8" ht="15.75" x14ac:dyDescent="0.25">
      <c r="A10" s="26">
        <v>5</v>
      </c>
      <c r="B10" s="27" t="s">
        <v>318</v>
      </c>
      <c r="C10" s="27" t="s">
        <v>319</v>
      </c>
      <c r="D10" s="14">
        <v>16</v>
      </c>
      <c r="E10" s="14">
        <v>30</v>
      </c>
      <c r="F10" s="14">
        <v>32</v>
      </c>
      <c r="G10" s="14">
        <f t="shared" si="0"/>
        <v>15</v>
      </c>
      <c r="H10" s="16">
        <f t="shared" si="1"/>
        <v>93</v>
      </c>
    </row>
    <row r="11" spans="1:8" ht="15.75" x14ac:dyDescent="0.25">
      <c r="A11" s="26">
        <v>6</v>
      </c>
      <c r="B11" s="27" t="s">
        <v>580</v>
      </c>
      <c r="C11" s="27" t="s">
        <v>581</v>
      </c>
      <c r="D11" s="14">
        <v>19</v>
      </c>
      <c r="E11" s="14">
        <v>18</v>
      </c>
      <c r="F11" s="14">
        <v>40</v>
      </c>
      <c r="G11" s="14">
        <f t="shared" si="0"/>
        <v>15</v>
      </c>
      <c r="H11" s="16">
        <f t="shared" si="1"/>
        <v>92</v>
      </c>
    </row>
    <row r="12" spans="1:8" ht="15.75" x14ac:dyDescent="0.25">
      <c r="A12" s="26">
        <v>7</v>
      </c>
      <c r="B12" s="27" t="s">
        <v>245</v>
      </c>
      <c r="C12" s="27" t="s">
        <v>246</v>
      </c>
      <c r="D12" s="14">
        <v>32</v>
      </c>
      <c r="E12" s="14">
        <v>15</v>
      </c>
      <c r="F12" s="14">
        <v>28</v>
      </c>
      <c r="G12" s="14">
        <f t="shared" si="0"/>
        <v>15</v>
      </c>
      <c r="H12" s="16">
        <f t="shared" si="1"/>
        <v>90</v>
      </c>
    </row>
    <row r="13" spans="1:8" ht="15.75" x14ac:dyDescent="0.25">
      <c r="A13" s="26">
        <v>8</v>
      </c>
      <c r="B13" s="27" t="s">
        <v>347</v>
      </c>
      <c r="C13" s="27" t="s">
        <v>348</v>
      </c>
      <c r="D13" s="14"/>
      <c r="E13" s="14">
        <v>72</v>
      </c>
      <c r="F13" s="14"/>
      <c r="G13" s="14">
        <f t="shared" si="0"/>
        <v>5</v>
      </c>
      <c r="H13" s="16">
        <f t="shared" si="1"/>
        <v>77</v>
      </c>
    </row>
    <row r="14" spans="1:8" ht="15.75" x14ac:dyDescent="0.25">
      <c r="A14" s="26">
        <v>9</v>
      </c>
      <c r="B14" s="27" t="s">
        <v>265</v>
      </c>
      <c r="C14" s="27" t="s">
        <v>266</v>
      </c>
      <c r="D14" s="14">
        <v>28</v>
      </c>
      <c r="E14" s="14"/>
      <c r="F14" s="14">
        <v>30</v>
      </c>
      <c r="G14" s="14">
        <f t="shared" si="0"/>
        <v>10</v>
      </c>
      <c r="H14" s="16">
        <f t="shared" si="1"/>
        <v>68</v>
      </c>
    </row>
    <row r="15" spans="1:8" ht="15.75" x14ac:dyDescent="0.25">
      <c r="A15" s="26">
        <v>10</v>
      </c>
      <c r="B15" s="27" t="s">
        <v>275</v>
      </c>
      <c r="C15" s="27" t="s">
        <v>276</v>
      </c>
      <c r="D15" s="14">
        <v>5</v>
      </c>
      <c r="E15" s="14">
        <v>26</v>
      </c>
      <c r="F15" s="14">
        <v>16</v>
      </c>
      <c r="G15" s="14">
        <f t="shared" si="0"/>
        <v>15</v>
      </c>
      <c r="H15" s="16">
        <f t="shared" si="1"/>
        <v>62</v>
      </c>
    </row>
    <row r="16" spans="1:8" ht="15.75" x14ac:dyDescent="0.25">
      <c r="A16" s="26">
        <v>11</v>
      </c>
      <c r="B16" s="27" t="s">
        <v>261</v>
      </c>
      <c r="C16" s="27" t="s">
        <v>262</v>
      </c>
      <c r="D16" s="14">
        <v>14</v>
      </c>
      <c r="E16" s="14">
        <v>17</v>
      </c>
      <c r="F16" s="14">
        <v>15</v>
      </c>
      <c r="G16" s="14">
        <f t="shared" si="0"/>
        <v>15</v>
      </c>
      <c r="H16" s="16">
        <f t="shared" si="1"/>
        <v>61</v>
      </c>
    </row>
    <row r="17" spans="1:8" ht="15.75" x14ac:dyDescent="0.25">
      <c r="A17" s="26">
        <v>12</v>
      </c>
      <c r="B17" s="27" t="s">
        <v>219</v>
      </c>
      <c r="C17" s="27" t="s">
        <v>220</v>
      </c>
      <c r="D17" s="14">
        <v>40</v>
      </c>
      <c r="E17" s="14"/>
      <c r="F17" s="14"/>
      <c r="G17" s="14">
        <f t="shared" si="0"/>
        <v>5</v>
      </c>
      <c r="H17" s="16">
        <f t="shared" si="1"/>
        <v>45</v>
      </c>
    </row>
    <row r="18" spans="1:8" ht="15.75" x14ac:dyDescent="0.25">
      <c r="A18" s="26">
        <v>13</v>
      </c>
      <c r="B18" s="27" t="s">
        <v>406</v>
      </c>
      <c r="C18" s="27" t="s">
        <v>407</v>
      </c>
      <c r="D18" s="14">
        <v>13</v>
      </c>
      <c r="E18" s="14"/>
      <c r="F18" s="14">
        <v>20</v>
      </c>
      <c r="G18" s="14">
        <f t="shared" si="0"/>
        <v>10</v>
      </c>
      <c r="H18" s="16">
        <f t="shared" si="1"/>
        <v>43</v>
      </c>
    </row>
    <row r="19" spans="1:8" ht="15.75" x14ac:dyDescent="0.25">
      <c r="A19" s="26">
        <v>14</v>
      </c>
      <c r="B19" s="27" t="s">
        <v>251</v>
      </c>
      <c r="C19" s="27" t="s">
        <v>252</v>
      </c>
      <c r="D19" s="14">
        <v>8</v>
      </c>
      <c r="E19" s="14"/>
      <c r="F19" s="14">
        <v>17</v>
      </c>
      <c r="G19" s="14">
        <f t="shared" si="0"/>
        <v>10</v>
      </c>
      <c r="H19" s="16">
        <f t="shared" si="1"/>
        <v>35</v>
      </c>
    </row>
    <row r="20" spans="1:8" ht="15.75" x14ac:dyDescent="0.25">
      <c r="A20" s="26">
        <v>15</v>
      </c>
      <c r="B20" s="27" t="s">
        <v>472</v>
      </c>
      <c r="C20" s="27" t="s">
        <v>473</v>
      </c>
      <c r="D20" s="14">
        <v>6</v>
      </c>
      <c r="E20" s="14">
        <v>0</v>
      </c>
      <c r="F20" s="14">
        <v>19</v>
      </c>
      <c r="G20" s="14">
        <f>+COUNT(D20:F20)*5-5</f>
        <v>10</v>
      </c>
      <c r="H20" s="16">
        <f t="shared" si="1"/>
        <v>35</v>
      </c>
    </row>
    <row r="21" spans="1:8" ht="15.75" x14ac:dyDescent="0.25">
      <c r="A21" s="26">
        <v>16</v>
      </c>
      <c r="B21" s="27" t="s">
        <v>474</v>
      </c>
      <c r="C21" s="27" t="s">
        <v>475</v>
      </c>
      <c r="D21" s="14"/>
      <c r="E21" s="14">
        <v>28</v>
      </c>
      <c r="F21" s="14"/>
      <c r="G21" s="14">
        <f>+COUNT(D21:F21)*5</f>
        <v>5</v>
      </c>
      <c r="H21" s="16">
        <f t="shared" si="1"/>
        <v>33</v>
      </c>
    </row>
    <row r="22" spans="1:8" ht="15.75" x14ac:dyDescent="0.25">
      <c r="A22" s="26">
        <v>17</v>
      </c>
      <c r="B22" s="27" t="s">
        <v>458</v>
      </c>
      <c r="C22" s="27" t="s">
        <v>459</v>
      </c>
      <c r="D22" s="14">
        <v>26</v>
      </c>
      <c r="E22" s="14"/>
      <c r="F22" s="14"/>
      <c r="G22" s="14">
        <f>+COUNT(D22:F22)*5</f>
        <v>5</v>
      </c>
      <c r="H22" s="16">
        <f t="shared" si="1"/>
        <v>31</v>
      </c>
    </row>
    <row r="23" spans="1:8" ht="15.75" x14ac:dyDescent="0.25">
      <c r="A23" s="26">
        <v>18</v>
      </c>
      <c r="B23" s="27" t="s">
        <v>582</v>
      </c>
      <c r="C23" s="27" t="s">
        <v>583</v>
      </c>
      <c r="D23" s="14"/>
      <c r="E23" s="14"/>
      <c r="F23" s="14">
        <v>26</v>
      </c>
      <c r="G23" s="14">
        <f>+COUNT(D23:F23)*5</f>
        <v>5</v>
      </c>
      <c r="H23" s="16">
        <f t="shared" si="1"/>
        <v>31</v>
      </c>
    </row>
    <row r="24" spans="1:8" ht="15.75" x14ac:dyDescent="0.25">
      <c r="A24" s="26">
        <v>19</v>
      </c>
      <c r="B24" s="27" t="s">
        <v>359</v>
      </c>
      <c r="C24" s="27" t="s">
        <v>360</v>
      </c>
      <c r="D24" s="14">
        <v>4</v>
      </c>
      <c r="E24" s="14"/>
      <c r="F24" s="14">
        <v>18</v>
      </c>
      <c r="G24" s="14">
        <f>+COUNT(D24:F24)*5-5</f>
        <v>5</v>
      </c>
      <c r="H24" s="16">
        <f t="shared" si="1"/>
        <v>27</v>
      </c>
    </row>
    <row r="25" spans="1:8" ht="15.75" x14ac:dyDescent="0.25">
      <c r="A25" s="26">
        <v>20</v>
      </c>
      <c r="B25" s="27" t="s">
        <v>273</v>
      </c>
      <c r="C25" s="27" t="s">
        <v>274</v>
      </c>
      <c r="D25" s="14">
        <v>20</v>
      </c>
      <c r="E25" s="14"/>
      <c r="F25" s="14"/>
      <c r="G25" s="14">
        <f t="shared" ref="G25:G45" si="2">+COUNT(D25:F25)*5</f>
        <v>5</v>
      </c>
      <c r="H25" s="16">
        <f t="shared" si="1"/>
        <v>25</v>
      </c>
    </row>
    <row r="26" spans="1:8" ht="15.75" x14ac:dyDescent="0.25">
      <c r="A26" s="26">
        <v>21</v>
      </c>
      <c r="B26" s="27" t="s">
        <v>233</v>
      </c>
      <c r="C26" s="27" t="s">
        <v>234</v>
      </c>
      <c r="D26" s="14">
        <v>18</v>
      </c>
      <c r="E26" s="14"/>
      <c r="F26" s="14"/>
      <c r="G26" s="14">
        <f t="shared" si="2"/>
        <v>5</v>
      </c>
      <c r="H26" s="16">
        <f t="shared" si="1"/>
        <v>23</v>
      </c>
    </row>
    <row r="27" spans="1:8" ht="15.75" x14ac:dyDescent="0.25">
      <c r="A27" s="26">
        <v>22</v>
      </c>
      <c r="B27" s="27" t="s">
        <v>191</v>
      </c>
      <c r="C27" s="27" t="s">
        <v>334</v>
      </c>
      <c r="D27" s="14">
        <v>17</v>
      </c>
      <c r="E27" s="14"/>
      <c r="F27" s="14"/>
      <c r="G27" s="14">
        <f t="shared" si="2"/>
        <v>5</v>
      </c>
      <c r="H27" s="16">
        <f t="shared" si="1"/>
        <v>22</v>
      </c>
    </row>
    <row r="28" spans="1:8" ht="15.75" x14ac:dyDescent="0.25">
      <c r="A28" s="26">
        <v>23</v>
      </c>
      <c r="B28" s="27" t="s">
        <v>281</v>
      </c>
      <c r="C28" s="27" t="s">
        <v>282</v>
      </c>
      <c r="D28" s="14"/>
      <c r="E28" s="14">
        <v>16</v>
      </c>
      <c r="F28" s="14"/>
      <c r="G28" s="14">
        <f t="shared" si="2"/>
        <v>5</v>
      </c>
      <c r="H28" s="16">
        <f t="shared" si="1"/>
        <v>21</v>
      </c>
    </row>
    <row r="29" spans="1:8" ht="15.75" x14ac:dyDescent="0.25">
      <c r="A29" s="26">
        <v>24</v>
      </c>
      <c r="B29" s="27" t="s">
        <v>369</v>
      </c>
      <c r="C29" s="27" t="s">
        <v>370</v>
      </c>
      <c r="D29" s="14">
        <v>15</v>
      </c>
      <c r="E29" s="14"/>
      <c r="F29" s="14"/>
      <c r="G29" s="14">
        <f t="shared" si="2"/>
        <v>5</v>
      </c>
      <c r="H29" s="16">
        <f t="shared" si="1"/>
        <v>20</v>
      </c>
    </row>
    <row r="30" spans="1:8" ht="15.75" x14ac:dyDescent="0.25">
      <c r="A30" s="26">
        <v>25</v>
      </c>
      <c r="B30" s="27" t="s">
        <v>237</v>
      </c>
      <c r="C30" s="27" t="s">
        <v>238</v>
      </c>
      <c r="D30" s="14"/>
      <c r="E30" s="14">
        <v>15</v>
      </c>
      <c r="F30" s="14"/>
      <c r="G30" s="14">
        <f t="shared" si="2"/>
        <v>5</v>
      </c>
      <c r="H30" s="16">
        <f t="shared" si="1"/>
        <v>20</v>
      </c>
    </row>
    <row r="31" spans="1:8" ht="15.75" x14ac:dyDescent="0.25">
      <c r="A31" s="26">
        <v>26</v>
      </c>
      <c r="B31" s="27" t="s">
        <v>267</v>
      </c>
      <c r="C31" s="27" t="s">
        <v>268</v>
      </c>
      <c r="D31" s="14"/>
      <c r="E31" s="14">
        <v>14</v>
      </c>
      <c r="F31" s="14"/>
      <c r="G31" s="14">
        <f t="shared" si="2"/>
        <v>5</v>
      </c>
      <c r="H31" s="16">
        <f t="shared" si="1"/>
        <v>19</v>
      </c>
    </row>
    <row r="32" spans="1:8" ht="15.75" x14ac:dyDescent="0.25">
      <c r="A32" s="26">
        <v>27</v>
      </c>
      <c r="B32" s="27" t="s">
        <v>253</v>
      </c>
      <c r="C32" s="27" t="s">
        <v>254</v>
      </c>
      <c r="D32" s="14"/>
      <c r="E32" s="14"/>
      <c r="F32" s="14">
        <v>14</v>
      </c>
      <c r="G32" s="14">
        <f t="shared" si="2"/>
        <v>5</v>
      </c>
      <c r="H32" s="16">
        <f t="shared" si="1"/>
        <v>19</v>
      </c>
    </row>
    <row r="33" spans="1:8" ht="15.75" x14ac:dyDescent="0.25">
      <c r="A33" s="26">
        <v>28</v>
      </c>
      <c r="B33" s="27" t="s">
        <v>468</v>
      </c>
      <c r="C33" s="27" t="s">
        <v>469</v>
      </c>
      <c r="D33" s="14"/>
      <c r="E33" s="14">
        <v>13</v>
      </c>
      <c r="F33" s="14"/>
      <c r="G33" s="14">
        <f t="shared" si="2"/>
        <v>5</v>
      </c>
      <c r="H33" s="16">
        <f t="shared" si="1"/>
        <v>18</v>
      </c>
    </row>
    <row r="34" spans="1:8" ht="15.75" x14ac:dyDescent="0.25">
      <c r="A34" s="26">
        <v>29</v>
      </c>
      <c r="B34" s="27" t="s">
        <v>312</v>
      </c>
      <c r="C34" s="27" t="s">
        <v>313</v>
      </c>
      <c r="D34" s="14">
        <v>12</v>
      </c>
      <c r="E34" s="14"/>
      <c r="F34" s="14"/>
      <c r="G34" s="14">
        <f t="shared" si="2"/>
        <v>5</v>
      </c>
      <c r="H34" s="16">
        <f t="shared" si="1"/>
        <v>17</v>
      </c>
    </row>
    <row r="35" spans="1:8" ht="15.75" x14ac:dyDescent="0.25">
      <c r="A35" s="26">
        <v>30</v>
      </c>
      <c r="B35" s="27" t="s">
        <v>377</v>
      </c>
      <c r="C35" s="27" t="s">
        <v>378</v>
      </c>
      <c r="D35" s="14"/>
      <c r="E35" s="14">
        <v>12</v>
      </c>
      <c r="F35" s="14"/>
      <c r="G35" s="14">
        <f t="shared" si="2"/>
        <v>5</v>
      </c>
      <c r="H35" s="16">
        <f t="shared" si="1"/>
        <v>17</v>
      </c>
    </row>
    <row r="36" spans="1:8" ht="15.75" x14ac:dyDescent="0.25">
      <c r="A36" s="26">
        <v>31</v>
      </c>
      <c r="B36" s="27" t="s">
        <v>387</v>
      </c>
      <c r="C36" s="27" t="s">
        <v>388</v>
      </c>
      <c r="D36" s="14">
        <v>11</v>
      </c>
      <c r="E36" s="14"/>
      <c r="F36" s="14"/>
      <c r="G36" s="14">
        <f t="shared" si="2"/>
        <v>5</v>
      </c>
      <c r="H36" s="16">
        <f t="shared" si="1"/>
        <v>16</v>
      </c>
    </row>
    <row r="37" spans="1:8" ht="15.75" x14ac:dyDescent="0.25">
      <c r="A37" s="26">
        <v>32</v>
      </c>
      <c r="B37" s="27" t="s">
        <v>195</v>
      </c>
      <c r="C37" s="27" t="s">
        <v>295</v>
      </c>
      <c r="D37" s="14"/>
      <c r="E37" s="14">
        <v>11</v>
      </c>
      <c r="F37" s="14"/>
      <c r="G37" s="14">
        <f t="shared" si="2"/>
        <v>5</v>
      </c>
      <c r="H37" s="16">
        <f t="shared" si="1"/>
        <v>16</v>
      </c>
    </row>
    <row r="38" spans="1:8" ht="15.75" x14ac:dyDescent="0.25">
      <c r="A38" s="26">
        <v>33</v>
      </c>
      <c r="B38" s="27" t="s">
        <v>326</v>
      </c>
      <c r="C38" s="27" t="s">
        <v>327</v>
      </c>
      <c r="D38" s="14">
        <v>10</v>
      </c>
      <c r="E38" s="14"/>
      <c r="F38" s="14"/>
      <c r="G38" s="14">
        <f t="shared" si="2"/>
        <v>5</v>
      </c>
      <c r="H38" s="16">
        <f t="shared" si="1"/>
        <v>15</v>
      </c>
    </row>
    <row r="39" spans="1:8" ht="15.75" x14ac:dyDescent="0.25">
      <c r="A39" s="26">
        <v>34</v>
      </c>
      <c r="B39" s="27" t="s">
        <v>586</v>
      </c>
      <c r="C39" s="27" t="s">
        <v>587</v>
      </c>
      <c r="D39" s="14"/>
      <c r="E39" s="14">
        <v>10</v>
      </c>
      <c r="F39" s="14"/>
      <c r="G39" s="14">
        <f t="shared" si="2"/>
        <v>5</v>
      </c>
      <c r="H39" s="16">
        <f t="shared" si="1"/>
        <v>15</v>
      </c>
    </row>
    <row r="40" spans="1:8" ht="15.75" x14ac:dyDescent="0.25">
      <c r="A40" s="26">
        <v>35</v>
      </c>
      <c r="B40" s="27" t="s">
        <v>343</v>
      </c>
      <c r="C40" s="27" t="s">
        <v>344</v>
      </c>
      <c r="D40" s="14">
        <v>9</v>
      </c>
      <c r="E40" s="14"/>
      <c r="F40" s="14"/>
      <c r="G40" s="14">
        <f t="shared" si="2"/>
        <v>5</v>
      </c>
      <c r="H40" s="16">
        <f t="shared" si="1"/>
        <v>14</v>
      </c>
    </row>
    <row r="41" spans="1:8" ht="15.75" x14ac:dyDescent="0.25">
      <c r="A41" s="26">
        <v>36</v>
      </c>
      <c r="B41" s="27" t="s">
        <v>584</v>
      </c>
      <c r="C41" s="27" t="s">
        <v>585</v>
      </c>
      <c r="D41" s="14">
        <v>7</v>
      </c>
      <c r="E41" s="14"/>
      <c r="F41" s="14"/>
      <c r="G41" s="14">
        <f t="shared" si="2"/>
        <v>5</v>
      </c>
      <c r="H41" s="16">
        <f t="shared" si="1"/>
        <v>12</v>
      </c>
    </row>
    <row r="42" spans="1:8" ht="15.75" x14ac:dyDescent="0.25">
      <c r="A42" s="26">
        <v>37</v>
      </c>
      <c r="B42" s="27" t="s">
        <v>304</v>
      </c>
      <c r="C42" s="27" t="s">
        <v>305</v>
      </c>
      <c r="D42" s="18">
        <v>3</v>
      </c>
      <c r="E42" s="14"/>
      <c r="F42" s="14"/>
      <c r="G42" s="14">
        <f t="shared" si="2"/>
        <v>5</v>
      </c>
      <c r="H42" s="16">
        <f t="shared" si="1"/>
        <v>8</v>
      </c>
    </row>
    <row r="43" spans="1:8" ht="15.75" x14ac:dyDescent="0.25">
      <c r="A43" s="26">
        <v>38</v>
      </c>
      <c r="B43" s="27" t="s">
        <v>448</v>
      </c>
      <c r="C43" s="27" t="s">
        <v>449</v>
      </c>
      <c r="D43" s="18">
        <v>2.25</v>
      </c>
      <c r="E43" s="14"/>
      <c r="F43" s="14"/>
      <c r="G43" s="14">
        <f t="shared" si="2"/>
        <v>5</v>
      </c>
      <c r="H43" s="16">
        <f t="shared" si="1"/>
        <v>7.25</v>
      </c>
    </row>
    <row r="44" spans="1:8" ht="15.75" x14ac:dyDescent="0.25">
      <c r="A44" s="26">
        <v>39</v>
      </c>
      <c r="B44" s="27" t="s">
        <v>499</v>
      </c>
      <c r="C44" s="27" t="s">
        <v>500</v>
      </c>
      <c r="D44" s="18">
        <v>2.23</v>
      </c>
      <c r="E44" s="14"/>
      <c r="F44" s="14"/>
      <c r="G44" s="14">
        <f t="shared" si="2"/>
        <v>5</v>
      </c>
      <c r="H44" s="16">
        <f t="shared" si="1"/>
        <v>7.23</v>
      </c>
    </row>
    <row r="45" spans="1:8" ht="15.75" x14ac:dyDescent="0.25">
      <c r="A45" s="26">
        <v>40</v>
      </c>
      <c r="B45" s="27" t="s">
        <v>203</v>
      </c>
      <c r="C45" s="27" t="s">
        <v>204</v>
      </c>
      <c r="D45" s="18">
        <v>2.2200000000000002</v>
      </c>
      <c r="E45" s="14"/>
      <c r="F45" s="14"/>
      <c r="G45" s="14">
        <f t="shared" si="2"/>
        <v>5</v>
      </c>
      <c r="H45" s="16">
        <f t="shared" si="1"/>
        <v>7.2200000000000006</v>
      </c>
    </row>
    <row r="46" spans="1:8" ht="15.75" x14ac:dyDescent="0.25">
      <c r="A46" s="26">
        <v>41</v>
      </c>
      <c r="B46" s="27" t="s">
        <v>341</v>
      </c>
      <c r="C46" s="27" t="s">
        <v>342</v>
      </c>
      <c r="D46" s="18">
        <v>2.2999999999999998</v>
      </c>
      <c r="E46" s="14"/>
      <c r="F46" s="14"/>
      <c r="G46" s="14">
        <f t="shared" ref="G46:G53" si="3">+COUNT(D46:F46)*5-5</f>
        <v>0</v>
      </c>
      <c r="H46" s="16">
        <f t="shared" si="1"/>
        <v>2.2999999999999998</v>
      </c>
    </row>
    <row r="47" spans="1:8" ht="15.75" x14ac:dyDescent="0.25">
      <c r="A47" s="26">
        <v>42</v>
      </c>
      <c r="B47" s="27" t="s">
        <v>241</v>
      </c>
      <c r="C47" s="27" t="s">
        <v>242</v>
      </c>
      <c r="D47" s="14">
        <v>2.29</v>
      </c>
      <c r="E47" s="14"/>
      <c r="F47" s="14"/>
      <c r="G47" s="14">
        <f t="shared" si="3"/>
        <v>0</v>
      </c>
      <c r="H47" s="16">
        <f t="shared" si="1"/>
        <v>2.29</v>
      </c>
    </row>
    <row r="48" spans="1:8" ht="15.75" x14ac:dyDescent="0.25">
      <c r="A48" s="26">
        <v>43</v>
      </c>
      <c r="B48" s="27" t="s">
        <v>507</v>
      </c>
      <c r="C48" s="27" t="s">
        <v>508</v>
      </c>
      <c r="D48" s="14">
        <v>2.21</v>
      </c>
      <c r="E48" s="14"/>
      <c r="F48" s="14"/>
      <c r="G48" s="14">
        <f t="shared" si="3"/>
        <v>0</v>
      </c>
      <c r="H48" s="16">
        <f t="shared" si="1"/>
        <v>2.21</v>
      </c>
    </row>
    <row r="49" spans="1:8" ht="15.75" x14ac:dyDescent="0.25">
      <c r="A49" s="26">
        <v>44</v>
      </c>
      <c r="B49" s="27" t="s">
        <v>302</v>
      </c>
      <c r="C49" s="27" t="s">
        <v>303</v>
      </c>
      <c r="D49" s="14">
        <v>2.2000000000000002</v>
      </c>
      <c r="E49" s="14"/>
      <c r="F49" s="14"/>
      <c r="G49" s="14">
        <f t="shared" si="3"/>
        <v>0</v>
      </c>
      <c r="H49" s="16">
        <f t="shared" si="1"/>
        <v>2.2000000000000002</v>
      </c>
    </row>
    <row r="50" spans="1:8" ht="15.75" x14ac:dyDescent="0.25">
      <c r="A50" s="26">
        <v>45</v>
      </c>
      <c r="B50" s="27" t="s">
        <v>225</v>
      </c>
      <c r="C50" s="27" t="s">
        <v>226</v>
      </c>
      <c r="D50" s="14">
        <v>2.19</v>
      </c>
      <c r="E50" s="14"/>
      <c r="F50" s="14"/>
      <c r="G50" s="14">
        <f t="shared" si="3"/>
        <v>0</v>
      </c>
      <c r="H50" s="16">
        <f t="shared" si="1"/>
        <v>2.19</v>
      </c>
    </row>
    <row r="51" spans="1:8" ht="15.75" x14ac:dyDescent="0.25">
      <c r="A51" s="26">
        <v>46</v>
      </c>
      <c r="B51" s="27" t="s">
        <v>588</v>
      </c>
      <c r="C51" s="27" t="s">
        <v>589</v>
      </c>
      <c r="D51" s="14">
        <v>2.1800000000000002</v>
      </c>
      <c r="E51" s="14"/>
      <c r="F51" s="14"/>
      <c r="G51" s="14">
        <f t="shared" si="3"/>
        <v>0</v>
      </c>
      <c r="H51" s="16">
        <f t="shared" si="1"/>
        <v>2.1800000000000002</v>
      </c>
    </row>
    <row r="52" spans="1:8" ht="15.75" x14ac:dyDescent="0.25">
      <c r="A52" s="26">
        <v>47</v>
      </c>
      <c r="B52" s="27" t="s">
        <v>306</v>
      </c>
      <c r="C52" s="27" t="s">
        <v>307</v>
      </c>
      <c r="D52" s="14">
        <v>2.17</v>
      </c>
      <c r="E52" s="14"/>
      <c r="F52" s="14"/>
      <c r="G52" s="14">
        <f t="shared" si="3"/>
        <v>0</v>
      </c>
      <c r="H52" s="16">
        <f t="shared" si="1"/>
        <v>2.17</v>
      </c>
    </row>
    <row r="53" spans="1:8" ht="15.75" x14ac:dyDescent="0.25">
      <c r="A53" s="26">
        <v>48</v>
      </c>
      <c r="B53" s="27" t="s">
        <v>300</v>
      </c>
      <c r="C53" s="27" t="s">
        <v>301</v>
      </c>
      <c r="D53" s="14"/>
      <c r="E53" s="14">
        <v>0</v>
      </c>
      <c r="F53" s="14"/>
      <c r="G53" s="14">
        <f t="shared" si="3"/>
        <v>0</v>
      </c>
      <c r="H53" s="16">
        <f t="shared" si="1"/>
        <v>0</v>
      </c>
    </row>
  </sheetData>
  <sheetProtection selectLockedCells="1" selectUnlockedCells="1"/>
  <sortState xmlns:xlrd2="http://schemas.microsoft.com/office/spreadsheetml/2017/richdata2" ref="B6:H53">
    <sortCondition descending="1" ref="H6:H53"/>
  </sortState>
  <printOptions horizontalCentered="1"/>
  <pageMargins left="0.25" right="0.25" top="0.75" bottom="0.75" header="0.3" footer="0.3"/>
  <pageSetup paperSize="9" scale="91" firstPageNumber="0" fitToHeight="0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6FBF-9C30-433C-BD7C-DA8A336CF58C}">
  <dimension ref="A1:C83"/>
  <sheetViews>
    <sheetView topLeftCell="A13" workbookViewId="0">
      <selection activeCell="F43" sqref="F43"/>
    </sheetView>
  </sheetViews>
  <sheetFormatPr baseColWidth="10" defaultRowHeight="12.75" x14ac:dyDescent="0.2"/>
  <cols>
    <col min="1" max="1" width="46.7109375" bestFit="1" customWidth="1"/>
  </cols>
  <sheetData>
    <row r="1" spans="1:3" x14ac:dyDescent="0.2">
      <c r="A1" t="s">
        <v>206</v>
      </c>
      <c r="B1">
        <v>180</v>
      </c>
      <c r="C1">
        <f>VLOOKUP(A1,'Rank 3 bandas'!C:X,7,FALSE)</f>
        <v>165</v>
      </c>
    </row>
    <row r="2" spans="1:3" x14ac:dyDescent="0.2">
      <c r="A2" t="s">
        <v>224</v>
      </c>
      <c r="B2">
        <v>165</v>
      </c>
      <c r="C2">
        <f>VLOOKUP(A2,'Rank 3 bandas'!C:X,7,FALSE)</f>
        <v>131</v>
      </c>
    </row>
    <row r="3" spans="1:3" x14ac:dyDescent="0.2">
      <c r="A3" t="s">
        <v>212</v>
      </c>
      <c r="B3">
        <v>155</v>
      </c>
      <c r="C3">
        <f>VLOOKUP(A3,'Rank 3 bandas'!C:X,7,FALSE)</f>
        <v>128</v>
      </c>
    </row>
    <row r="4" spans="1:3" x14ac:dyDescent="0.2">
      <c r="A4" t="s">
        <v>198</v>
      </c>
      <c r="B4">
        <v>155</v>
      </c>
      <c r="C4">
        <f>VLOOKUP(A4,'Rank 3 bandas'!C:X,7,FALSE)</f>
        <v>132</v>
      </c>
    </row>
    <row r="5" spans="1:3" x14ac:dyDescent="0.2">
      <c r="A5" t="s">
        <v>208</v>
      </c>
      <c r="B5">
        <v>146</v>
      </c>
      <c r="C5">
        <f>VLOOKUP(A5,'Rank 3 bandas'!C:X,7,FALSE)</f>
        <v>146</v>
      </c>
    </row>
    <row r="6" spans="1:3" x14ac:dyDescent="0.2">
      <c r="A6" t="s">
        <v>204</v>
      </c>
      <c r="B6">
        <v>144</v>
      </c>
      <c r="C6">
        <f>VLOOKUP(A6,'Rank 3 bandas'!C:X,7,FALSE)</f>
        <v>103</v>
      </c>
    </row>
    <row r="7" spans="1:3" x14ac:dyDescent="0.2">
      <c r="A7" t="s">
        <v>200</v>
      </c>
      <c r="B7">
        <v>142</v>
      </c>
      <c r="C7">
        <f>VLOOKUP(A7,'Rank 3 bandas'!C:X,7,FALSE)</f>
        <v>0</v>
      </c>
    </row>
    <row r="8" spans="1:3" x14ac:dyDescent="0.2">
      <c r="A8" t="s">
        <v>210</v>
      </c>
      <c r="B8">
        <v>140</v>
      </c>
      <c r="C8">
        <f>VLOOKUP(A8,'Rank 3 bandas'!C:X,7,FALSE)</f>
        <v>0</v>
      </c>
    </row>
    <row r="9" spans="1:3" x14ac:dyDescent="0.2">
      <c r="A9" t="s">
        <v>222</v>
      </c>
      <c r="B9">
        <v>132</v>
      </c>
      <c r="C9">
        <f>VLOOKUP(A9,'Rank 3 bandas'!C:X,7,FALSE)</f>
        <v>117</v>
      </c>
    </row>
    <row r="10" spans="1:3" x14ac:dyDescent="0.2">
      <c r="A10" t="s">
        <v>218</v>
      </c>
      <c r="B10">
        <v>131</v>
      </c>
      <c r="C10" t="e">
        <f>VLOOKUP(A10,'Rank 3 bandas'!C:X,7,FALSE)</f>
        <v>#N/A</v>
      </c>
    </row>
    <row r="11" spans="1:3" x14ac:dyDescent="0.2">
      <c r="A11" t="s">
        <v>240</v>
      </c>
      <c r="B11">
        <v>130</v>
      </c>
      <c r="C11">
        <f>VLOOKUP(A11,'Rank 3 bandas'!C:X,7,FALSE)</f>
        <v>91</v>
      </c>
    </row>
    <row r="12" spans="1:3" x14ac:dyDescent="0.2">
      <c r="A12" t="s">
        <v>248</v>
      </c>
      <c r="B12">
        <v>129</v>
      </c>
      <c r="C12">
        <f>VLOOKUP(A12,'Rank 3 bandas'!C:X,7,FALSE)</f>
        <v>92</v>
      </c>
    </row>
    <row r="13" spans="1:3" x14ac:dyDescent="0.2">
      <c r="A13" t="s">
        <v>252</v>
      </c>
      <c r="B13">
        <v>128</v>
      </c>
      <c r="C13">
        <f>VLOOKUP(A13,'Rank 3 bandas'!C:X,7,FALSE)</f>
        <v>115</v>
      </c>
    </row>
    <row r="14" spans="1:3" x14ac:dyDescent="0.2">
      <c r="A14" t="s">
        <v>234</v>
      </c>
      <c r="B14">
        <v>127</v>
      </c>
      <c r="C14">
        <f>VLOOKUP(A14,'Rank 3 bandas'!C:X,7,FALSE)</f>
        <v>155</v>
      </c>
    </row>
    <row r="15" spans="1:3" x14ac:dyDescent="0.2">
      <c r="A15" t="s">
        <v>270</v>
      </c>
      <c r="B15">
        <v>126</v>
      </c>
      <c r="C15">
        <f>VLOOKUP(A15,'Rank 3 bandas'!C:X,7,FALSE)</f>
        <v>105</v>
      </c>
    </row>
    <row r="16" spans="1:3" x14ac:dyDescent="0.2">
      <c r="A16" t="s">
        <v>228</v>
      </c>
      <c r="B16">
        <v>125</v>
      </c>
      <c r="C16">
        <f>VLOOKUP(A16,'Rank 3 bandas'!C:X,7,FALSE)</f>
        <v>180</v>
      </c>
    </row>
    <row r="17" spans="1:3" x14ac:dyDescent="0.2">
      <c r="A17" t="s">
        <v>266</v>
      </c>
      <c r="B17">
        <v>118</v>
      </c>
      <c r="C17">
        <f>VLOOKUP(A17,'Rank 3 bandas'!C:X,7,FALSE)</f>
        <v>107</v>
      </c>
    </row>
    <row r="18" spans="1:3" x14ac:dyDescent="0.2">
      <c r="A18" t="s">
        <v>202</v>
      </c>
      <c r="B18">
        <v>117</v>
      </c>
      <c r="C18">
        <f>VLOOKUP(A18,'Rank 3 bandas'!C:X,7,FALSE)</f>
        <v>140</v>
      </c>
    </row>
    <row r="19" spans="1:3" x14ac:dyDescent="0.2">
      <c r="A19" t="s">
        <v>242</v>
      </c>
      <c r="B19">
        <v>116</v>
      </c>
      <c r="C19">
        <f>VLOOKUP(A19,'Rank 3 bandas'!C:X,7,FALSE)</f>
        <v>80</v>
      </c>
    </row>
    <row r="20" spans="1:3" x14ac:dyDescent="0.2">
      <c r="A20" t="s">
        <v>282</v>
      </c>
      <c r="B20">
        <v>115</v>
      </c>
      <c r="C20">
        <f>VLOOKUP(A20,'Rank 3 bandas'!C:X,7,FALSE)</f>
        <v>69</v>
      </c>
    </row>
    <row r="21" spans="1:3" x14ac:dyDescent="0.2">
      <c r="A21" t="s">
        <v>226</v>
      </c>
      <c r="B21">
        <v>114</v>
      </c>
      <c r="C21">
        <f>VLOOKUP(A21,'Rank 3 bandas'!C:X,7,FALSE)</f>
        <v>118</v>
      </c>
    </row>
    <row r="22" spans="1:3" x14ac:dyDescent="0.2">
      <c r="A22" t="s">
        <v>244</v>
      </c>
      <c r="B22">
        <v>113</v>
      </c>
      <c r="C22">
        <f>VLOOKUP(A22,'Rank 3 bandas'!C:X,7,FALSE)</f>
        <v>104</v>
      </c>
    </row>
    <row r="23" spans="1:3" x14ac:dyDescent="0.2">
      <c r="A23" t="s">
        <v>214</v>
      </c>
      <c r="B23">
        <v>112</v>
      </c>
      <c r="C23">
        <f>VLOOKUP(A23,'Rank 3 bandas'!C:X,7,FALSE)</f>
        <v>142</v>
      </c>
    </row>
    <row r="24" spans="1:3" x14ac:dyDescent="0.2">
      <c r="A24" t="s">
        <v>303</v>
      </c>
      <c r="B24">
        <v>111</v>
      </c>
      <c r="C24">
        <f>VLOOKUP(A24,'Rank 3 bandas'!C:X,7,FALSE)</f>
        <v>66</v>
      </c>
    </row>
    <row r="25" spans="1:3" x14ac:dyDescent="0.2">
      <c r="A25" t="s">
        <v>329</v>
      </c>
      <c r="B25">
        <v>110</v>
      </c>
      <c r="C25">
        <f>VLOOKUP(A25,'Rank 3 bandas'!C:X,7,FALSE)</f>
        <v>155</v>
      </c>
    </row>
    <row r="26" spans="1:3" x14ac:dyDescent="0.2">
      <c r="A26" t="s">
        <v>238</v>
      </c>
      <c r="B26">
        <v>109</v>
      </c>
      <c r="C26">
        <f>VLOOKUP(A26,'Rank 3 bandas'!C:X,7,FALSE)</f>
        <v>106</v>
      </c>
    </row>
    <row r="27" spans="1:3" x14ac:dyDescent="0.2">
      <c r="A27" t="s">
        <v>216</v>
      </c>
      <c r="B27">
        <v>108</v>
      </c>
      <c r="C27">
        <f>VLOOKUP(A27,'Rank 3 bandas'!C:X,7,FALSE)</f>
        <v>114</v>
      </c>
    </row>
    <row r="28" spans="1:3" x14ac:dyDescent="0.2">
      <c r="A28" t="s">
        <v>286</v>
      </c>
      <c r="B28">
        <v>107</v>
      </c>
      <c r="C28">
        <f>VLOOKUP(A28,'Rank 3 bandas'!C:X,7,FALSE)</f>
        <v>0</v>
      </c>
    </row>
    <row r="29" spans="1:3" x14ac:dyDescent="0.2">
      <c r="A29" t="s">
        <v>232</v>
      </c>
      <c r="B29">
        <v>106</v>
      </c>
      <c r="C29">
        <f>VLOOKUP(A29,'Rank 3 bandas'!C:X,7,FALSE)</f>
        <v>125</v>
      </c>
    </row>
    <row r="30" spans="1:3" x14ac:dyDescent="0.2">
      <c r="A30" t="s">
        <v>425</v>
      </c>
      <c r="B30">
        <v>105</v>
      </c>
      <c r="C30">
        <f>VLOOKUP(A30,'Rank 3 bandas'!C:X,7,FALSE)</f>
        <v>0</v>
      </c>
    </row>
    <row r="31" spans="1:3" x14ac:dyDescent="0.2">
      <c r="A31" t="s">
        <v>272</v>
      </c>
      <c r="B31">
        <v>104</v>
      </c>
      <c r="C31">
        <f>VLOOKUP(A31,'Rank 3 bandas'!C:X,7,FALSE)</f>
        <v>126</v>
      </c>
    </row>
    <row r="32" spans="1:3" x14ac:dyDescent="0.2">
      <c r="A32" t="s">
        <v>220</v>
      </c>
      <c r="B32">
        <v>0</v>
      </c>
      <c r="C32">
        <f>VLOOKUP(A32,'Rank 3 bandas'!C:X,7,FALSE)</f>
        <v>127</v>
      </c>
    </row>
    <row r="33" spans="1:3" x14ac:dyDescent="0.2">
      <c r="A33" t="s">
        <v>230</v>
      </c>
      <c r="B33">
        <v>95</v>
      </c>
      <c r="C33">
        <f>VLOOKUP(A33,'Rank 3 bandas'!C:X,7,FALSE)</f>
        <v>130</v>
      </c>
    </row>
    <row r="34" spans="1:3" x14ac:dyDescent="0.2">
      <c r="A34" t="s">
        <v>465</v>
      </c>
      <c r="B34">
        <v>94</v>
      </c>
      <c r="C34" t="e">
        <f>VLOOKUP(A34,'Rank 3 bandas'!C:X,7,FALSE)</f>
        <v>#N/A</v>
      </c>
    </row>
    <row r="35" spans="1:3" x14ac:dyDescent="0.2">
      <c r="A35" t="s">
        <v>250</v>
      </c>
      <c r="B35">
        <v>93</v>
      </c>
      <c r="C35">
        <f>VLOOKUP(A35,'Rank 3 bandas'!C:X,7,FALSE)</f>
        <v>58</v>
      </c>
    </row>
    <row r="36" spans="1:3" x14ac:dyDescent="0.2">
      <c r="A36" t="s">
        <v>262</v>
      </c>
      <c r="B36">
        <v>92</v>
      </c>
      <c r="C36">
        <f>VLOOKUP(A36,'Rank 3 bandas'!C:X,7,FALSE)</f>
        <v>0</v>
      </c>
    </row>
    <row r="37" spans="1:3" x14ac:dyDescent="0.2">
      <c r="A37" t="s">
        <v>264</v>
      </c>
      <c r="B37">
        <v>91</v>
      </c>
      <c r="C37">
        <f>VLOOKUP(A37,'Rank 3 bandas'!C:X,7,FALSE)</f>
        <v>113</v>
      </c>
    </row>
    <row r="38" spans="1:3" x14ac:dyDescent="0.2">
      <c r="A38" t="s">
        <v>258</v>
      </c>
      <c r="B38">
        <v>90</v>
      </c>
      <c r="C38">
        <f>VLOOKUP(A38,'Rank 3 bandas'!C:X,7,FALSE)</f>
        <v>87</v>
      </c>
    </row>
    <row r="39" spans="1:3" x14ac:dyDescent="0.2">
      <c r="A39" t="s">
        <v>453</v>
      </c>
      <c r="B39">
        <v>89</v>
      </c>
      <c r="C39">
        <f>VLOOKUP(A39,'Rank 3 bandas'!C:X,7,FALSE)</f>
        <v>0</v>
      </c>
    </row>
    <row r="40" spans="1:3" x14ac:dyDescent="0.2">
      <c r="A40" t="s">
        <v>350</v>
      </c>
      <c r="B40">
        <v>88</v>
      </c>
      <c r="C40">
        <f>VLOOKUP(A40,'Rank 3 bandas'!C:X,7,FALSE)</f>
        <v>68</v>
      </c>
    </row>
    <row r="41" spans="1:3" x14ac:dyDescent="0.2">
      <c r="A41" t="s">
        <v>254</v>
      </c>
      <c r="B41">
        <v>87</v>
      </c>
      <c r="C41">
        <f>VLOOKUP(A41,'Rank 3 bandas'!C:X,7,FALSE)</f>
        <v>110</v>
      </c>
    </row>
    <row r="42" spans="1:3" x14ac:dyDescent="0.2">
      <c r="A42" t="s">
        <v>313</v>
      </c>
      <c r="B42">
        <v>86</v>
      </c>
      <c r="C42">
        <f>VLOOKUP(A42,'Rank 3 bandas'!C:X,7,FALSE)</f>
        <v>88</v>
      </c>
    </row>
    <row r="43" spans="1:3" x14ac:dyDescent="0.2">
      <c r="A43" t="s">
        <v>632</v>
      </c>
      <c r="B43">
        <v>85</v>
      </c>
      <c r="C43" t="e">
        <f>VLOOKUP(A43,'Rank 3 bandas'!C:X,7,FALSE)</f>
        <v>#N/A</v>
      </c>
    </row>
    <row r="44" spans="1:3" x14ac:dyDescent="0.2">
      <c r="A44" t="s">
        <v>469</v>
      </c>
      <c r="B44">
        <v>84</v>
      </c>
      <c r="C44" t="e">
        <f>VLOOKUP(A44,'Rank 3 bandas'!C:X,7,FALSE)</f>
        <v>#N/A</v>
      </c>
    </row>
    <row r="45" spans="1:3" x14ac:dyDescent="0.2">
      <c r="A45" t="s">
        <v>358</v>
      </c>
      <c r="B45">
        <v>83</v>
      </c>
      <c r="C45">
        <f>VLOOKUP(A45,'Rank 3 bandas'!C:X,7,FALSE)</f>
        <v>0</v>
      </c>
    </row>
    <row r="46" spans="1:3" x14ac:dyDescent="0.2">
      <c r="A46" t="s">
        <v>288</v>
      </c>
      <c r="B46">
        <v>82</v>
      </c>
      <c r="C46">
        <f>VLOOKUP(A46,'Rank 3 bandas'!C:X,7,FALSE)</f>
        <v>59</v>
      </c>
    </row>
    <row r="47" spans="1:3" x14ac:dyDescent="0.2">
      <c r="A47" t="s">
        <v>292</v>
      </c>
      <c r="B47">
        <v>81</v>
      </c>
      <c r="C47">
        <f>VLOOKUP(A47,'Rank 3 bandas'!C:X,7,FALSE)</f>
        <v>93</v>
      </c>
    </row>
    <row r="48" spans="1:3" x14ac:dyDescent="0.2">
      <c r="A48" t="s">
        <v>246</v>
      </c>
      <c r="B48">
        <v>80</v>
      </c>
      <c r="C48">
        <f>VLOOKUP(A48,'Rank 3 bandas'!C:X,7,FALSE)</f>
        <v>57</v>
      </c>
    </row>
    <row r="49" spans="1:3" x14ac:dyDescent="0.2">
      <c r="A49" t="s">
        <v>325</v>
      </c>
      <c r="B49">
        <v>72</v>
      </c>
      <c r="C49">
        <f>VLOOKUP(A49,'Rank 3 bandas'!C:X,7,FALSE)</f>
        <v>0</v>
      </c>
    </row>
    <row r="50" spans="1:3" x14ac:dyDescent="0.2">
      <c r="A50" t="s">
        <v>295</v>
      </c>
      <c r="B50">
        <v>71</v>
      </c>
      <c r="C50">
        <f>VLOOKUP(A50,'Rank 3 bandas'!C:X,7,FALSE)</f>
        <v>116</v>
      </c>
    </row>
    <row r="51" spans="1:3" x14ac:dyDescent="0.2">
      <c r="A51" t="s">
        <v>393</v>
      </c>
      <c r="B51">
        <v>70</v>
      </c>
      <c r="C51">
        <f>VLOOKUP(A51,'Rank 3 bandas'!C:X,7,FALSE)</f>
        <v>49</v>
      </c>
    </row>
    <row r="52" spans="1:3" x14ac:dyDescent="0.2">
      <c r="A52" t="s">
        <v>455</v>
      </c>
      <c r="B52">
        <v>69</v>
      </c>
      <c r="C52">
        <f>VLOOKUP(A52,'Rank 3 bandas'!C:X,7,FALSE)</f>
        <v>0</v>
      </c>
    </row>
    <row r="53" spans="1:3" x14ac:dyDescent="0.2">
      <c r="A53" t="s">
        <v>280</v>
      </c>
      <c r="B53">
        <v>68</v>
      </c>
      <c r="C53">
        <f>VLOOKUP(A53,'Rank 3 bandas'!C:X,7,FALSE)</f>
        <v>108</v>
      </c>
    </row>
    <row r="54" spans="1:3" x14ac:dyDescent="0.2">
      <c r="A54" t="s">
        <v>274</v>
      </c>
      <c r="B54">
        <v>67</v>
      </c>
      <c r="C54">
        <f>VLOOKUP(A54,'Rank 3 bandas'!C:X,7,FALSE)</f>
        <v>84</v>
      </c>
    </row>
    <row r="55" spans="1:3" x14ac:dyDescent="0.2">
      <c r="A55" t="s">
        <v>260</v>
      </c>
      <c r="B55">
        <v>66</v>
      </c>
      <c r="C55">
        <f>VLOOKUP(A55,'Rank 3 bandas'!C:X,7,FALSE)</f>
        <v>0</v>
      </c>
    </row>
    <row r="56" spans="1:3" x14ac:dyDescent="0.2">
      <c r="A56" t="s">
        <v>276</v>
      </c>
      <c r="B56">
        <v>65</v>
      </c>
      <c r="C56">
        <f>VLOOKUP(A56,'Rank 3 bandas'!C:X,7,FALSE)</f>
        <v>63</v>
      </c>
    </row>
    <row r="57" spans="1:3" x14ac:dyDescent="0.2">
      <c r="A57" t="s">
        <v>305</v>
      </c>
      <c r="B57">
        <v>64</v>
      </c>
      <c r="C57">
        <f>VLOOKUP(A57,'Rank 3 bandas'!C:X,7,FALSE)</f>
        <v>112</v>
      </c>
    </row>
    <row r="58" spans="1:3" x14ac:dyDescent="0.2">
      <c r="A58" t="s">
        <v>278</v>
      </c>
      <c r="B58">
        <v>63</v>
      </c>
      <c r="C58">
        <f>VLOOKUP(A58,'Rank 3 bandas'!C:X,7,FALSE)</f>
        <v>65</v>
      </c>
    </row>
    <row r="59" spans="1:3" x14ac:dyDescent="0.2">
      <c r="A59" t="s">
        <v>356</v>
      </c>
      <c r="B59">
        <v>62</v>
      </c>
      <c r="C59">
        <f>VLOOKUP(A59,'Rank 3 bandas'!C:X,7,FALSE)</f>
        <v>85</v>
      </c>
    </row>
    <row r="60" spans="1:3" x14ac:dyDescent="0.2">
      <c r="A60" t="s">
        <v>342</v>
      </c>
      <c r="B60">
        <v>61</v>
      </c>
      <c r="C60">
        <f>VLOOKUP(A60,'Rank 3 bandas'!C:X,7,FALSE)</f>
        <v>60</v>
      </c>
    </row>
    <row r="61" spans="1:3" x14ac:dyDescent="0.2">
      <c r="A61" t="s">
        <v>543</v>
      </c>
      <c r="B61">
        <v>60</v>
      </c>
      <c r="C61">
        <f>VLOOKUP(A61,'Rank 3 bandas'!C:X,7,FALSE)</f>
        <v>0</v>
      </c>
    </row>
    <row r="62" spans="1:3" x14ac:dyDescent="0.2">
      <c r="A62" t="s">
        <v>344</v>
      </c>
      <c r="B62">
        <v>59</v>
      </c>
      <c r="C62">
        <f>VLOOKUP(A62,'Rank 3 bandas'!C:X,7,FALSE)</f>
        <v>0</v>
      </c>
    </row>
    <row r="63" spans="1:3" x14ac:dyDescent="0.2">
      <c r="A63" t="s">
        <v>545</v>
      </c>
      <c r="B63">
        <v>58</v>
      </c>
      <c r="C63">
        <f>VLOOKUP(A63,'Rank 3 bandas'!C:X,7,FALSE)</f>
        <v>0</v>
      </c>
    </row>
    <row r="64" spans="1:3" x14ac:dyDescent="0.2">
      <c r="A64" t="s">
        <v>284</v>
      </c>
      <c r="B64">
        <v>0</v>
      </c>
      <c r="C64">
        <f>VLOOKUP(A64,'Rank 3 bandas'!C:X,7,FALSE)</f>
        <v>44</v>
      </c>
    </row>
    <row r="65" spans="1:3" x14ac:dyDescent="0.2">
      <c r="A65" t="s">
        <v>327</v>
      </c>
      <c r="B65">
        <v>49</v>
      </c>
      <c r="C65">
        <f>VLOOKUP(A65,'Rank 3 bandas'!C:X,7,FALSE)</f>
        <v>72</v>
      </c>
    </row>
    <row r="66" spans="1:3" x14ac:dyDescent="0.2">
      <c r="A66" t="s">
        <v>391</v>
      </c>
      <c r="B66">
        <v>48</v>
      </c>
      <c r="C66">
        <f>VLOOKUP(A66,'Rank 3 bandas'!C:X,7,FALSE)</f>
        <v>0</v>
      </c>
    </row>
    <row r="67" spans="1:3" x14ac:dyDescent="0.2">
      <c r="A67" t="s">
        <v>297</v>
      </c>
      <c r="B67">
        <v>47</v>
      </c>
      <c r="C67">
        <f>VLOOKUP(A67,'Rank 3 bandas'!C:X,7,FALSE)</f>
        <v>61</v>
      </c>
    </row>
    <row r="68" spans="1:3" x14ac:dyDescent="0.2">
      <c r="A68" t="s">
        <v>311</v>
      </c>
      <c r="B68">
        <v>46</v>
      </c>
      <c r="C68" t="e">
        <f>VLOOKUP(A68,'Rank 3 bandas'!C:X,7,FALSE)</f>
        <v>#N/A</v>
      </c>
    </row>
    <row r="69" spans="1:3" x14ac:dyDescent="0.2">
      <c r="A69" t="s">
        <v>409</v>
      </c>
      <c r="B69">
        <v>45</v>
      </c>
      <c r="C69">
        <f>VLOOKUP(A69,'Rank 3 bandas'!C:X,7,FALSE)</f>
        <v>86</v>
      </c>
    </row>
    <row r="70" spans="1:3" x14ac:dyDescent="0.2">
      <c r="A70" t="s">
        <v>301</v>
      </c>
      <c r="B70">
        <v>44</v>
      </c>
      <c r="C70">
        <f>VLOOKUP(A70,'Rank 3 bandas'!C:X,7,FALSE)</f>
        <v>0</v>
      </c>
    </row>
    <row r="71" spans="1:3" x14ac:dyDescent="0.2">
      <c r="A71" t="s">
        <v>317</v>
      </c>
      <c r="B71">
        <v>43</v>
      </c>
      <c r="C71">
        <f>VLOOKUP(A71,'Rank 3 bandas'!C:X,7,FALSE)</f>
        <v>48</v>
      </c>
    </row>
    <row r="72" spans="1:3" x14ac:dyDescent="0.2">
      <c r="A72" t="s">
        <v>376</v>
      </c>
      <c r="B72">
        <v>42</v>
      </c>
      <c r="C72">
        <f>VLOOKUP(A72,'Rank 3 bandas'!C:X,7,FALSE)</f>
        <v>0</v>
      </c>
    </row>
    <row r="73" spans="1:3" x14ac:dyDescent="0.2">
      <c r="A73" t="s">
        <v>321</v>
      </c>
      <c r="B73">
        <v>41</v>
      </c>
      <c r="C73">
        <f>VLOOKUP(A73,'Rank 3 bandas'!C:X,7,FALSE)</f>
        <v>0</v>
      </c>
    </row>
    <row r="74" spans="1:3" x14ac:dyDescent="0.2">
      <c r="A74" t="s">
        <v>309</v>
      </c>
      <c r="B74">
        <v>40</v>
      </c>
      <c r="C74">
        <f>VLOOKUP(A74,'Rank 3 bandas'!C:X,7,FALSE)</f>
        <v>39</v>
      </c>
    </row>
    <row r="75" spans="1:3" x14ac:dyDescent="0.2">
      <c r="A75" t="s">
        <v>447</v>
      </c>
      <c r="B75">
        <v>39</v>
      </c>
      <c r="C75">
        <f>VLOOKUP(A75,'Rank 3 bandas'!C:X,7,FALSE)</f>
        <v>0</v>
      </c>
    </row>
    <row r="76" spans="1:3" x14ac:dyDescent="0.2">
      <c r="A76" t="s">
        <v>423</v>
      </c>
      <c r="B76">
        <v>38</v>
      </c>
      <c r="C76">
        <f>VLOOKUP(A76,'Rank 3 bandas'!C:X,7,FALSE)</f>
        <v>0</v>
      </c>
    </row>
    <row r="77" spans="1:3" x14ac:dyDescent="0.2">
      <c r="A77" t="s">
        <v>485</v>
      </c>
      <c r="B77">
        <v>37</v>
      </c>
      <c r="C77">
        <f>VLOOKUP(A77,'Rank 3 bandas'!C:X,7,FALSE)</f>
        <v>0</v>
      </c>
    </row>
    <row r="78" spans="1:3" x14ac:dyDescent="0.2">
      <c r="A78" t="s">
        <v>403</v>
      </c>
      <c r="B78">
        <v>0</v>
      </c>
      <c r="C78">
        <f>VLOOKUP(A78,'Rank 3 bandas'!C:X,7,FALSE)</f>
        <v>0</v>
      </c>
    </row>
    <row r="79" spans="1:3" x14ac:dyDescent="0.2">
      <c r="A79" t="s">
        <v>323</v>
      </c>
      <c r="B79">
        <v>0</v>
      </c>
      <c r="C79">
        <f>VLOOKUP(A79,'Rank 3 bandas'!C:X,7,FALSE)</f>
        <v>0</v>
      </c>
    </row>
    <row r="80" spans="1:3" x14ac:dyDescent="0.2">
      <c r="A80" t="s">
        <v>290</v>
      </c>
      <c r="B80">
        <v>0</v>
      </c>
      <c r="C80">
        <f>VLOOKUP(A80,'Rank 3 bandas'!C:X,7,FALSE)</f>
        <v>111</v>
      </c>
    </row>
    <row r="81" spans="1:3" x14ac:dyDescent="0.2">
      <c r="A81" t="s">
        <v>633</v>
      </c>
      <c r="B81">
        <v>25</v>
      </c>
      <c r="C81">
        <f>VLOOKUP(A81,'Rank 3 bandas'!C:X,7,FALSE)</f>
        <v>0</v>
      </c>
    </row>
    <row r="82" spans="1:3" x14ac:dyDescent="0.2">
      <c r="A82" t="s">
        <v>483</v>
      </c>
      <c r="B82">
        <v>25</v>
      </c>
      <c r="C82">
        <f>VLOOKUP(A82,'Rank 3 bandas'!C:X,7,FALSE)</f>
        <v>0</v>
      </c>
    </row>
    <row r="83" spans="1:3" x14ac:dyDescent="0.2">
      <c r="A83" t="s">
        <v>496</v>
      </c>
      <c r="B83">
        <v>25</v>
      </c>
      <c r="C83">
        <f>VLOOKUP(A83,'Rank 3 bandas'!C:X,7,FALSE)</f>
        <v>0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F09E-AD28-4889-B20D-D204FB2298C8}">
  <dimension ref="A1:B75"/>
  <sheetViews>
    <sheetView topLeftCell="A53" workbookViewId="0">
      <selection activeCell="A74" sqref="A74:A75"/>
    </sheetView>
  </sheetViews>
  <sheetFormatPr baseColWidth="10" defaultRowHeight="12.75" x14ac:dyDescent="0.2"/>
  <cols>
    <col min="1" max="1" width="47.7109375" bestFit="1" customWidth="1"/>
  </cols>
  <sheetData>
    <row r="1" spans="1:2" x14ac:dyDescent="0.2">
      <c r="A1" t="s">
        <v>206</v>
      </c>
      <c r="B1">
        <v>180</v>
      </c>
    </row>
    <row r="2" spans="1:2" x14ac:dyDescent="0.2">
      <c r="A2" t="s">
        <v>218</v>
      </c>
      <c r="B2">
        <v>165</v>
      </c>
    </row>
    <row r="3" spans="1:2" x14ac:dyDescent="0.2">
      <c r="A3" t="s">
        <v>224</v>
      </c>
      <c r="B3">
        <v>155</v>
      </c>
    </row>
    <row r="4" spans="1:2" x14ac:dyDescent="0.2">
      <c r="A4" t="s">
        <v>232</v>
      </c>
      <c r="B4">
        <v>155</v>
      </c>
    </row>
    <row r="5" spans="1:2" x14ac:dyDescent="0.2">
      <c r="A5" t="s">
        <v>329</v>
      </c>
      <c r="B5">
        <v>146</v>
      </c>
    </row>
    <row r="6" spans="1:2" x14ac:dyDescent="0.2">
      <c r="A6" t="s">
        <v>226</v>
      </c>
      <c r="B6">
        <v>144</v>
      </c>
    </row>
    <row r="7" spans="1:2" x14ac:dyDescent="0.2">
      <c r="A7" t="s">
        <v>208</v>
      </c>
      <c r="B7">
        <v>142</v>
      </c>
    </row>
    <row r="8" spans="1:2" x14ac:dyDescent="0.2">
      <c r="A8" t="s">
        <v>234</v>
      </c>
      <c r="B8">
        <v>140</v>
      </c>
    </row>
    <row r="9" spans="1:2" x14ac:dyDescent="0.2">
      <c r="A9" t="s">
        <v>230</v>
      </c>
      <c r="B9">
        <v>132</v>
      </c>
    </row>
    <row r="10" spans="1:2" x14ac:dyDescent="0.2">
      <c r="A10" t="s">
        <v>575</v>
      </c>
      <c r="B10">
        <v>131</v>
      </c>
    </row>
    <row r="11" spans="1:2" x14ac:dyDescent="0.2">
      <c r="A11" t="s">
        <v>216</v>
      </c>
      <c r="B11">
        <v>130</v>
      </c>
    </row>
    <row r="12" spans="1:2" x14ac:dyDescent="0.2">
      <c r="A12" t="s">
        <v>214</v>
      </c>
      <c r="B12">
        <v>129</v>
      </c>
    </row>
    <row r="13" spans="1:2" x14ac:dyDescent="0.2">
      <c r="A13" t="s">
        <v>252</v>
      </c>
      <c r="B13">
        <v>128</v>
      </c>
    </row>
    <row r="14" spans="1:2" x14ac:dyDescent="0.2">
      <c r="A14" t="s">
        <v>264</v>
      </c>
      <c r="B14">
        <v>127</v>
      </c>
    </row>
    <row r="15" spans="1:2" x14ac:dyDescent="0.2">
      <c r="A15" t="s">
        <v>204</v>
      </c>
      <c r="B15">
        <v>126</v>
      </c>
    </row>
    <row r="16" spans="1:2" x14ac:dyDescent="0.2">
      <c r="A16" t="s">
        <v>220</v>
      </c>
      <c r="B16">
        <v>125</v>
      </c>
    </row>
    <row r="17" spans="1:2" x14ac:dyDescent="0.2">
      <c r="A17" t="s">
        <v>228</v>
      </c>
      <c r="B17">
        <v>118</v>
      </c>
    </row>
    <row r="18" spans="1:2" x14ac:dyDescent="0.2">
      <c r="A18" t="s">
        <v>270</v>
      </c>
      <c r="B18">
        <v>117</v>
      </c>
    </row>
    <row r="19" spans="1:2" x14ac:dyDescent="0.2">
      <c r="A19" t="s">
        <v>202</v>
      </c>
      <c r="B19">
        <v>116</v>
      </c>
    </row>
    <row r="20" spans="1:2" x14ac:dyDescent="0.2">
      <c r="A20" t="s">
        <v>210</v>
      </c>
      <c r="B20">
        <v>115</v>
      </c>
    </row>
    <row r="21" spans="1:2" x14ac:dyDescent="0.2">
      <c r="A21" t="s">
        <v>198</v>
      </c>
      <c r="B21">
        <v>114</v>
      </c>
    </row>
    <row r="22" spans="1:2" x14ac:dyDescent="0.2">
      <c r="A22" t="s">
        <v>240</v>
      </c>
      <c r="B22">
        <v>113</v>
      </c>
    </row>
    <row r="23" spans="1:2" x14ac:dyDescent="0.2">
      <c r="A23" t="s">
        <v>212</v>
      </c>
      <c r="B23">
        <v>112</v>
      </c>
    </row>
    <row r="24" spans="1:2" x14ac:dyDescent="0.2">
      <c r="A24" t="s">
        <v>222</v>
      </c>
      <c r="B24">
        <v>111</v>
      </c>
    </row>
    <row r="25" spans="1:2" x14ac:dyDescent="0.2">
      <c r="A25" t="s">
        <v>248</v>
      </c>
      <c r="B25">
        <v>110</v>
      </c>
    </row>
    <row r="26" spans="1:2" x14ac:dyDescent="0.2">
      <c r="A26" t="s">
        <v>295</v>
      </c>
      <c r="B26">
        <v>109</v>
      </c>
    </row>
    <row r="27" spans="1:2" x14ac:dyDescent="0.2">
      <c r="A27" t="s">
        <v>238</v>
      </c>
      <c r="B27">
        <v>108</v>
      </c>
    </row>
    <row r="28" spans="1:2" x14ac:dyDescent="0.2">
      <c r="A28" t="s">
        <v>276</v>
      </c>
      <c r="B28">
        <v>107</v>
      </c>
    </row>
    <row r="29" spans="1:2" x14ac:dyDescent="0.2">
      <c r="A29" t="s">
        <v>340</v>
      </c>
      <c r="B29">
        <v>106</v>
      </c>
    </row>
    <row r="30" spans="1:2" x14ac:dyDescent="0.2">
      <c r="A30" t="s">
        <v>266</v>
      </c>
      <c r="B30">
        <v>105</v>
      </c>
    </row>
    <row r="31" spans="1:2" x14ac:dyDescent="0.2">
      <c r="A31" t="s">
        <v>272</v>
      </c>
      <c r="B31">
        <v>104</v>
      </c>
    </row>
    <row r="32" spans="1:2" x14ac:dyDescent="0.2">
      <c r="A32" t="s">
        <v>274</v>
      </c>
      <c r="B32">
        <v>103</v>
      </c>
    </row>
    <row r="33" spans="1:2" x14ac:dyDescent="0.2">
      <c r="A33" t="s">
        <v>244</v>
      </c>
      <c r="B33">
        <v>95</v>
      </c>
    </row>
    <row r="34" spans="1:2" x14ac:dyDescent="0.2">
      <c r="A34" t="s">
        <v>323</v>
      </c>
      <c r="B34">
        <v>94</v>
      </c>
    </row>
    <row r="35" spans="1:2" x14ac:dyDescent="0.2">
      <c r="A35" t="s">
        <v>242</v>
      </c>
      <c r="B35">
        <v>93</v>
      </c>
    </row>
    <row r="36" spans="1:2" x14ac:dyDescent="0.2">
      <c r="A36" t="s">
        <v>573</v>
      </c>
      <c r="B36">
        <v>92</v>
      </c>
    </row>
    <row r="37" spans="1:2" x14ac:dyDescent="0.2">
      <c r="A37" t="s">
        <v>327</v>
      </c>
      <c r="B37">
        <v>91</v>
      </c>
    </row>
    <row r="38" spans="1:2" x14ac:dyDescent="0.2">
      <c r="A38" t="s">
        <v>333</v>
      </c>
      <c r="B38">
        <v>90</v>
      </c>
    </row>
    <row r="39" spans="1:2" x14ac:dyDescent="0.2">
      <c r="A39" t="s">
        <v>630</v>
      </c>
      <c r="B39">
        <v>89</v>
      </c>
    </row>
    <row r="40" spans="1:2" x14ac:dyDescent="0.2">
      <c r="A40" t="s">
        <v>305</v>
      </c>
      <c r="B40">
        <v>88</v>
      </c>
    </row>
    <row r="41" spans="1:2" x14ac:dyDescent="0.2">
      <c r="A41" t="s">
        <v>356</v>
      </c>
      <c r="B41">
        <v>87</v>
      </c>
    </row>
    <row r="42" spans="1:2" x14ac:dyDescent="0.2">
      <c r="A42" t="s">
        <v>250</v>
      </c>
      <c r="B42">
        <v>86</v>
      </c>
    </row>
    <row r="43" spans="1:2" x14ac:dyDescent="0.2">
      <c r="A43" t="s">
        <v>280</v>
      </c>
      <c r="B43">
        <v>85</v>
      </c>
    </row>
    <row r="44" spans="1:2" x14ac:dyDescent="0.2">
      <c r="A44" t="s">
        <v>405</v>
      </c>
      <c r="B44">
        <v>84</v>
      </c>
    </row>
    <row r="45" spans="1:2" x14ac:dyDescent="0.2">
      <c r="A45" t="s">
        <v>286</v>
      </c>
      <c r="B45">
        <v>83</v>
      </c>
    </row>
    <row r="46" spans="1:2" x14ac:dyDescent="0.2">
      <c r="A46" t="s">
        <v>246</v>
      </c>
      <c r="B46">
        <v>82</v>
      </c>
    </row>
    <row r="47" spans="1:2" x14ac:dyDescent="0.2">
      <c r="A47" t="s">
        <v>288</v>
      </c>
      <c r="B47">
        <v>81</v>
      </c>
    </row>
    <row r="48" spans="1:2" x14ac:dyDescent="0.2">
      <c r="A48" t="s">
        <v>254</v>
      </c>
      <c r="B48">
        <v>80</v>
      </c>
    </row>
    <row r="49" spans="1:2" x14ac:dyDescent="0.2">
      <c r="A49" t="s">
        <v>256</v>
      </c>
      <c r="B49">
        <v>72</v>
      </c>
    </row>
    <row r="50" spans="1:2" x14ac:dyDescent="0.2">
      <c r="A50" t="s">
        <v>282</v>
      </c>
      <c r="B50">
        <v>71</v>
      </c>
    </row>
    <row r="51" spans="1:2" x14ac:dyDescent="0.2">
      <c r="A51" t="s">
        <v>258</v>
      </c>
      <c r="B51">
        <v>70</v>
      </c>
    </row>
    <row r="52" spans="1:2" x14ac:dyDescent="0.2">
      <c r="A52" t="s">
        <v>445</v>
      </c>
      <c r="B52">
        <v>69</v>
      </c>
    </row>
    <row r="53" spans="1:2" x14ac:dyDescent="0.2">
      <c r="A53" t="s">
        <v>309</v>
      </c>
      <c r="B53">
        <v>68</v>
      </c>
    </row>
    <row r="54" spans="1:2" x14ac:dyDescent="0.2">
      <c r="A54" t="s">
        <v>292</v>
      </c>
      <c r="B54">
        <v>67</v>
      </c>
    </row>
    <row r="55" spans="1:2" x14ac:dyDescent="0.2">
      <c r="A55" t="s">
        <v>463</v>
      </c>
      <c r="B55">
        <v>66</v>
      </c>
    </row>
    <row r="56" spans="1:2" x14ac:dyDescent="0.2">
      <c r="A56" t="s">
        <v>290</v>
      </c>
      <c r="B56">
        <v>65</v>
      </c>
    </row>
    <row r="57" spans="1:2" x14ac:dyDescent="0.2">
      <c r="A57" t="s">
        <v>317</v>
      </c>
      <c r="B57">
        <v>64</v>
      </c>
    </row>
    <row r="58" spans="1:2" x14ac:dyDescent="0.2">
      <c r="A58" t="s">
        <v>644</v>
      </c>
      <c r="B58">
        <v>63</v>
      </c>
    </row>
    <row r="59" spans="1:2" x14ac:dyDescent="0.2">
      <c r="A59" t="s">
        <v>307</v>
      </c>
      <c r="B59">
        <v>62</v>
      </c>
    </row>
    <row r="60" spans="1:2" x14ac:dyDescent="0.2">
      <c r="A60" t="s">
        <v>342</v>
      </c>
      <c r="B60">
        <v>61</v>
      </c>
    </row>
    <row r="61" spans="1:2" x14ac:dyDescent="0.2">
      <c r="A61" t="s">
        <v>278</v>
      </c>
      <c r="B61">
        <v>60</v>
      </c>
    </row>
    <row r="62" spans="1:2" x14ac:dyDescent="0.2">
      <c r="A62" t="s">
        <v>407</v>
      </c>
      <c r="B62">
        <v>59</v>
      </c>
    </row>
    <row r="63" spans="1:2" x14ac:dyDescent="0.2">
      <c r="A63" t="s">
        <v>297</v>
      </c>
      <c r="B63">
        <v>58</v>
      </c>
    </row>
    <row r="64" spans="1:2" x14ac:dyDescent="0.2">
      <c r="A64" t="s">
        <v>397</v>
      </c>
      <c r="B64">
        <v>57</v>
      </c>
    </row>
    <row r="65" spans="1:2" x14ac:dyDescent="0.2">
      <c r="A65" t="s">
        <v>498</v>
      </c>
      <c r="B65">
        <v>49</v>
      </c>
    </row>
    <row r="66" spans="1:2" x14ac:dyDescent="0.2">
      <c r="A66" t="s">
        <v>645</v>
      </c>
      <c r="B66">
        <v>48</v>
      </c>
    </row>
    <row r="67" spans="1:2" x14ac:dyDescent="0.2">
      <c r="A67" t="s">
        <v>643</v>
      </c>
      <c r="B67">
        <v>47</v>
      </c>
    </row>
    <row r="68" spans="1:2" x14ac:dyDescent="0.2">
      <c r="A68" t="s">
        <v>646</v>
      </c>
      <c r="B68">
        <v>46</v>
      </c>
    </row>
    <row r="69" spans="1:2" x14ac:dyDescent="0.2">
      <c r="A69" t="s">
        <v>639</v>
      </c>
      <c r="B69">
        <v>45</v>
      </c>
    </row>
    <row r="70" spans="1:2" x14ac:dyDescent="0.2">
      <c r="A70" t="s">
        <v>647</v>
      </c>
      <c r="B70">
        <v>44</v>
      </c>
    </row>
    <row r="71" spans="1:2" x14ac:dyDescent="0.2">
      <c r="A71" t="s">
        <v>443</v>
      </c>
      <c r="B71">
        <v>43</v>
      </c>
    </row>
    <row r="72" spans="1:2" x14ac:dyDescent="0.2">
      <c r="A72" t="s">
        <v>648</v>
      </c>
      <c r="B72">
        <v>42</v>
      </c>
    </row>
    <row r="73" spans="1:2" x14ac:dyDescent="0.2">
      <c r="A73" t="s">
        <v>525</v>
      </c>
      <c r="B73">
        <v>41</v>
      </c>
    </row>
    <row r="74" spans="1:2" x14ac:dyDescent="0.2">
      <c r="A74" t="s">
        <v>649</v>
      </c>
      <c r="B74">
        <v>40</v>
      </c>
    </row>
    <row r="75" spans="1:2" x14ac:dyDescent="0.2">
      <c r="A75" t="s">
        <v>650</v>
      </c>
      <c r="B75">
        <v>39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AF8AD-A3A5-4726-85BB-35337DE73F0A}">
  <dimension ref="A1:C77"/>
  <sheetViews>
    <sheetView workbookViewId="0">
      <selection activeCell="B6" sqref="B6"/>
    </sheetView>
  </sheetViews>
  <sheetFormatPr baseColWidth="10" defaultRowHeight="12.75" x14ac:dyDescent="0.2"/>
  <cols>
    <col min="2" max="2" width="47.7109375" bestFit="1" customWidth="1"/>
  </cols>
  <sheetData>
    <row r="1" spans="1:3" x14ac:dyDescent="0.2">
      <c r="B1" t="s">
        <v>652</v>
      </c>
      <c r="C1" t="s">
        <v>653</v>
      </c>
    </row>
    <row r="2" spans="1:3" x14ac:dyDescent="0.2">
      <c r="A2">
        <v>1</v>
      </c>
      <c r="C2">
        <v>180</v>
      </c>
    </row>
    <row r="3" spans="1:3" x14ac:dyDescent="0.2">
      <c r="A3">
        <v>2</v>
      </c>
      <c r="C3">
        <v>165</v>
      </c>
    </row>
    <row r="4" spans="1:3" x14ac:dyDescent="0.2">
      <c r="A4">
        <v>3</v>
      </c>
      <c r="B4" t="s">
        <v>329</v>
      </c>
      <c r="C4">
        <v>155</v>
      </c>
    </row>
    <row r="5" spans="1:3" x14ac:dyDescent="0.2">
      <c r="A5">
        <v>4</v>
      </c>
      <c r="C5">
        <v>155</v>
      </c>
    </row>
    <row r="6" spans="1:3" x14ac:dyDescent="0.2">
      <c r="A6">
        <v>5</v>
      </c>
      <c r="B6" t="s">
        <v>208</v>
      </c>
      <c r="C6">
        <v>146</v>
      </c>
    </row>
    <row r="7" spans="1:3" x14ac:dyDescent="0.2">
      <c r="A7">
        <v>6</v>
      </c>
      <c r="B7" t="s">
        <v>547</v>
      </c>
      <c r="C7">
        <v>144</v>
      </c>
    </row>
    <row r="8" spans="1:3" x14ac:dyDescent="0.2">
      <c r="A8">
        <v>7</v>
      </c>
      <c r="B8" t="s">
        <v>214</v>
      </c>
      <c r="C8">
        <v>142</v>
      </c>
    </row>
    <row r="9" spans="1:3" x14ac:dyDescent="0.2">
      <c r="A9">
        <v>8</v>
      </c>
      <c r="B9" t="s">
        <v>202</v>
      </c>
      <c r="C9">
        <v>140</v>
      </c>
    </row>
    <row r="10" spans="1:3" x14ac:dyDescent="0.2">
      <c r="A10">
        <v>9</v>
      </c>
      <c r="B10" t="s">
        <v>198</v>
      </c>
      <c r="C10">
        <v>132</v>
      </c>
    </row>
    <row r="11" spans="1:3" x14ac:dyDescent="0.2">
      <c r="A11">
        <v>10</v>
      </c>
      <c r="B11" t="s">
        <v>224</v>
      </c>
      <c r="C11">
        <v>131</v>
      </c>
    </row>
    <row r="12" spans="1:3" x14ac:dyDescent="0.2">
      <c r="A12">
        <v>11</v>
      </c>
      <c r="B12" t="s">
        <v>230</v>
      </c>
      <c r="C12">
        <v>130</v>
      </c>
    </row>
    <row r="13" spans="1:3" x14ac:dyDescent="0.2">
      <c r="A13">
        <v>12</v>
      </c>
      <c r="B13" t="s">
        <v>218</v>
      </c>
      <c r="C13">
        <v>129</v>
      </c>
    </row>
    <row r="14" spans="1:3" x14ac:dyDescent="0.2">
      <c r="A14">
        <v>13</v>
      </c>
      <c r="B14" t="s">
        <v>212</v>
      </c>
      <c r="C14">
        <v>128</v>
      </c>
    </row>
    <row r="15" spans="1:3" x14ac:dyDescent="0.2">
      <c r="A15">
        <v>14</v>
      </c>
      <c r="B15" t="s">
        <v>220</v>
      </c>
      <c r="C15">
        <v>127</v>
      </c>
    </row>
    <row r="16" spans="1:3" x14ac:dyDescent="0.2">
      <c r="A16">
        <v>15</v>
      </c>
      <c r="B16" t="s">
        <v>272</v>
      </c>
      <c r="C16">
        <v>126</v>
      </c>
    </row>
    <row r="17" spans="1:3" x14ac:dyDescent="0.2">
      <c r="A17">
        <v>16</v>
      </c>
      <c r="B17" t="s">
        <v>232</v>
      </c>
      <c r="C17">
        <v>125</v>
      </c>
    </row>
    <row r="18" spans="1:3" x14ac:dyDescent="0.2">
      <c r="A18">
        <v>17</v>
      </c>
      <c r="B18" t="s">
        <v>226</v>
      </c>
      <c r="C18">
        <v>118</v>
      </c>
    </row>
    <row r="19" spans="1:3" x14ac:dyDescent="0.2">
      <c r="A19">
        <v>18</v>
      </c>
      <c r="B19" t="s">
        <v>222</v>
      </c>
      <c r="C19">
        <v>117</v>
      </c>
    </row>
    <row r="20" spans="1:3" x14ac:dyDescent="0.2">
      <c r="A20">
        <v>19</v>
      </c>
      <c r="B20" t="s">
        <v>295</v>
      </c>
      <c r="C20">
        <v>116</v>
      </c>
    </row>
    <row r="21" spans="1:3" x14ac:dyDescent="0.2">
      <c r="A21">
        <v>20</v>
      </c>
      <c r="B21" t="s">
        <v>252</v>
      </c>
      <c r="C21">
        <v>115</v>
      </c>
    </row>
    <row r="22" spans="1:3" x14ac:dyDescent="0.2">
      <c r="A22">
        <v>21</v>
      </c>
      <c r="B22" t="s">
        <v>216</v>
      </c>
      <c r="C22">
        <v>114</v>
      </c>
    </row>
    <row r="23" spans="1:3" x14ac:dyDescent="0.2">
      <c r="A23">
        <v>22</v>
      </c>
      <c r="B23" t="s">
        <v>264</v>
      </c>
      <c r="C23">
        <v>113</v>
      </c>
    </row>
    <row r="24" spans="1:3" x14ac:dyDescent="0.2">
      <c r="A24">
        <v>23</v>
      </c>
      <c r="B24" t="s">
        <v>305</v>
      </c>
      <c r="C24">
        <v>112</v>
      </c>
    </row>
    <row r="25" spans="1:3" x14ac:dyDescent="0.2">
      <c r="A25">
        <v>24</v>
      </c>
      <c r="B25" t="s">
        <v>290</v>
      </c>
      <c r="C25">
        <v>111</v>
      </c>
    </row>
    <row r="26" spans="1:3" x14ac:dyDescent="0.2">
      <c r="A26">
        <v>25</v>
      </c>
      <c r="B26" t="s">
        <v>254</v>
      </c>
      <c r="C26">
        <v>110</v>
      </c>
    </row>
    <row r="27" spans="1:3" x14ac:dyDescent="0.2">
      <c r="A27">
        <v>26</v>
      </c>
      <c r="B27" t="s">
        <v>575</v>
      </c>
      <c r="C27">
        <v>109</v>
      </c>
    </row>
    <row r="28" spans="1:3" x14ac:dyDescent="0.2">
      <c r="A28">
        <v>27</v>
      </c>
      <c r="B28" t="s">
        <v>280</v>
      </c>
      <c r="C28">
        <v>108</v>
      </c>
    </row>
    <row r="29" spans="1:3" x14ac:dyDescent="0.2">
      <c r="A29">
        <v>28</v>
      </c>
      <c r="B29" t="s">
        <v>266</v>
      </c>
      <c r="C29">
        <v>107</v>
      </c>
    </row>
    <row r="30" spans="1:3" x14ac:dyDescent="0.2">
      <c r="A30">
        <v>29</v>
      </c>
      <c r="B30" t="s">
        <v>238</v>
      </c>
      <c r="C30">
        <v>106</v>
      </c>
    </row>
    <row r="31" spans="1:3" x14ac:dyDescent="0.2">
      <c r="A31">
        <v>30</v>
      </c>
      <c r="B31" t="s">
        <v>270</v>
      </c>
      <c r="C31">
        <v>105</v>
      </c>
    </row>
    <row r="32" spans="1:3" x14ac:dyDescent="0.2">
      <c r="A32">
        <v>31</v>
      </c>
      <c r="B32" t="s">
        <v>244</v>
      </c>
      <c r="C32">
        <v>104</v>
      </c>
    </row>
    <row r="33" spans="1:3" x14ac:dyDescent="0.2">
      <c r="A33">
        <v>32</v>
      </c>
      <c r="B33" t="s">
        <v>204</v>
      </c>
      <c r="C33">
        <v>103</v>
      </c>
    </row>
    <row r="34" spans="1:3" x14ac:dyDescent="0.2">
      <c r="A34">
        <v>33</v>
      </c>
      <c r="B34" t="s">
        <v>573</v>
      </c>
      <c r="C34">
        <v>95</v>
      </c>
    </row>
    <row r="35" spans="1:3" x14ac:dyDescent="0.2">
      <c r="A35">
        <v>34</v>
      </c>
      <c r="B35" t="s">
        <v>654</v>
      </c>
      <c r="C35">
        <v>94</v>
      </c>
    </row>
    <row r="36" spans="1:3" x14ac:dyDescent="0.2">
      <c r="A36">
        <v>35</v>
      </c>
      <c r="B36" t="s">
        <v>292</v>
      </c>
      <c r="C36">
        <v>93</v>
      </c>
    </row>
    <row r="37" spans="1:3" x14ac:dyDescent="0.2">
      <c r="A37">
        <v>36</v>
      </c>
      <c r="B37" t="s">
        <v>248</v>
      </c>
      <c r="C37">
        <v>92</v>
      </c>
    </row>
    <row r="38" spans="1:3" x14ac:dyDescent="0.2">
      <c r="A38">
        <v>37</v>
      </c>
      <c r="B38" t="s">
        <v>240</v>
      </c>
      <c r="C38">
        <v>91</v>
      </c>
    </row>
    <row r="39" spans="1:3" x14ac:dyDescent="0.2">
      <c r="A39">
        <v>38</v>
      </c>
      <c r="B39" t="s">
        <v>655</v>
      </c>
      <c r="C39">
        <v>90</v>
      </c>
    </row>
    <row r="40" spans="1:3" x14ac:dyDescent="0.2">
      <c r="A40">
        <v>39</v>
      </c>
      <c r="B40" t="s">
        <v>340</v>
      </c>
      <c r="C40">
        <v>89</v>
      </c>
    </row>
    <row r="41" spans="1:3" x14ac:dyDescent="0.2">
      <c r="A41">
        <v>40</v>
      </c>
      <c r="B41" t="s">
        <v>313</v>
      </c>
      <c r="C41">
        <v>88</v>
      </c>
    </row>
    <row r="42" spans="1:3" x14ac:dyDescent="0.2">
      <c r="A42">
        <v>41</v>
      </c>
      <c r="B42" t="s">
        <v>258</v>
      </c>
      <c r="C42">
        <v>87</v>
      </c>
    </row>
    <row r="43" spans="1:3" x14ac:dyDescent="0.2">
      <c r="A43">
        <v>42</v>
      </c>
      <c r="B43" t="s">
        <v>409</v>
      </c>
      <c r="C43">
        <v>86</v>
      </c>
    </row>
    <row r="44" spans="1:3" x14ac:dyDescent="0.2">
      <c r="A44">
        <v>43</v>
      </c>
      <c r="B44" t="s">
        <v>356</v>
      </c>
      <c r="C44">
        <v>85</v>
      </c>
    </row>
    <row r="45" spans="1:3" x14ac:dyDescent="0.2">
      <c r="A45">
        <v>44</v>
      </c>
      <c r="B45" t="s">
        <v>274</v>
      </c>
      <c r="C45">
        <v>84</v>
      </c>
    </row>
    <row r="46" spans="1:3" x14ac:dyDescent="0.2">
      <c r="A46">
        <v>45</v>
      </c>
      <c r="B46" t="s">
        <v>294</v>
      </c>
      <c r="C46">
        <v>83</v>
      </c>
    </row>
    <row r="47" spans="1:3" x14ac:dyDescent="0.2">
      <c r="A47">
        <v>46</v>
      </c>
      <c r="B47" t="s">
        <v>648</v>
      </c>
      <c r="C47">
        <v>82</v>
      </c>
    </row>
    <row r="48" spans="1:3" x14ac:dyDescent="0.2">
      <c r="A48">
        <v>47</v>
      </c>
      <c r="B48" t="s">
        <v>286</v>
      </c>
      <c r="C48">
        <v>81</v>
      </c>
    </row>
    <row r="49" spans="1:3" x14ac:dyDescent="0.2">
      <c r="A49">
        <v>48</v>
      </c>
      <c r="B49" t="s">
        <v>242</v>
      </c>
      <c r="C49">
        <v>80</v>
      </c>
    </row>
    <row r="50" spans="1:3" x14ac:dyDescent="0.2">
      <c r="A50">
        <v>49</v>
      </c>
      <c r="B50" t="s">
        <v>327</v>
      </c>
      <c r="C50">
        <v>72</v>
      </c>
    </row>
    <row r="51" spans="1:3" x14ac:dyDescent="0.2">
      <c r="A51">
        <v>50</v>
      </c>
      <c r="B51" t="s">
        <v>333</v>
      </c>
      <c r="C51">
        <v>71</v>
      </c>
    </row>
    <row r="52" spans="1:3" x14ac:dyDescent="0.2">
      <c r="A52">
        <v>51</v>
      </c>
      <c r="B52" t="s">
        <v>256</v>
      </c>
      <c r="C52">
        <v>70</v>
      </c>
    </row>
    <row r="53" spans="1:3" x14ac:dyDescent="0.2">
      <c r="A53">
        <v>52</v>
      </c>
      <c r="B53" t="s">
        <v>282</v>
      </c>
      <c r="C53">
        <v>69</v>
      </c>
    </row>
    <row r="54" spans="1:3" x14ac:dyDescent="0.2">
      <c r="A54">
        <v>53</v>
      </c>
      <c r="B54" t="s">
        <v>350</v>
      </c>
      <c r="C54">
        <v>68</v>
      </c>
    </row>
    <row r="55" spans="1:3" x14ac:dyDescent="0.2">
      <c r="A55">
        <v>54</v>
      </c>
      <c r="B55" t="s">
        <v>630</v>
      </c>
      <c r="C55">
        <v>67</v>
      </c>
    </row>
    <row r="56" spans="1:3" x14ac:dyDescent="0.2">
      <c r="A56">
        <v>55</v>
      </c>
      <c r="B56" t="s">
        <v>303</v>
      </c>
      <c r="C56">
        <v>66</v>
      </c>
    </row>
    <row r="57" spans="1:3" x14ac:dyDescent="0.2">
      <c r="A57">
        <v>56</v>
      </c>
      <c r="B57" t="s">
        <v>278</v>
      </c>
      <c r="C57">
        <v>65</v>
      </c>
    </row>
    <row r="58" spans="1:3" x14ac:dyDescent="0.2">
      <c r="A58">
        <v>57</v>
      </c>
      <c r="B58" t="s">
        <v>639</v>
      </c>
      <c r="C58">
        <v>64</v>
      </c>
    </row>
    <row r="59" spans="1:3" x14ac:dyDescent="0.2">
      <c r="A59">
        <v>58</v>
      </c>
      <c r="B59" t="s">
        <v>276</v>
      </c>
      <c r="C59">
        <v>63</v>
      </c>
    </row>
    <row r="60" spans="1:3" x14ac:dyDescent="0.2">
      <c r="A60">
        <v>59</v>
      </c>
      <c r="B60" t="s">
        <v>645</v>
      </c>
      <c r="C60">
        <v>62</v>
      </c>
    </row>
    <row r="61" spans="1:3" x14ac:dyDescent="0.2">
      <c r="A61">
        <v>60</v>
      </c>
      <c r="B61" t="s">
        <v>297</v>
      </c>
      <c r="C61">
        <v>61</v>
      </c>
    </row>
    <row r="62" spans="1:3" x14ac:dyDescent="0.2">
      <c r="A62">
        <v>61</v>
      </c>
      <c r="B62" t="s">
        <v>342</v>
      </c>
      <c r="C62">
        <v>60</v>
      </c>
    </row>
    <row r="63" spans="1:3" x14ac:dyDescent="0.2">
      <c r="A63">
        <v>62</v>
      </c>
      <c r="B63" t="s">
        <v>288</v>
      </c>
      <c r="C63">
        <v>59</v>
      </c>
    </row>
    <row r="64" spans="1:3" x14ac:dyDescent="0.2">
      <c r="A64">
        <v>63</v>
      </c>
      <c r="B64" t="s">
        <v>250</v>
      </c>
      <c r="C64">
        <v>58</v>
      </c>
    </row>
    <row r="65" spans="1:3" x14ac:dyDescent="0.2">
      <c r="A65">
        <v>64</v>
      </c>
      <c r="B65" t="s">
        <v>246</v>
      </c>
      <c r="C65">
        <v>57</v>
      </c>
    </row>
    <row r="66" spans="1:3" x14ac:dyDescent="0.2">
      <c r="A66">
        <v>65</v>
      </c>
      <c r="B66" t="s">
        <v>393</v>
      </c>
      <c r="C66">
        <v>49</v>
      </c>
    </row>
    <row r="67" spans="1:3" x14ac:dyDescent="0.2">
      <c r="A67">
        <v>66</v>
      </c>
      <c r="B67" t="s">
        <v>317</v>
      </c>
      <c r="C67">
        <v>48</v>
      </c>
    </row>
    <row r="68" spans="1:3" x14ac:dyDescent="0.2">
      <c r="A68">
        <v>67</v>
      </c>
      <c r="B68" t="s">
        <v>388</v>
      </c>
      <c r="C68">
        <v>47</v>
      </c>
    </row>
    <row r="69" spans="1:3" x14ac:dyDescent="0.2">
      <c r="A69">
        <v>68</v>
      </c>
      <c r="B69" t="s">
        <v>656</v>
      </c>
      <c r="C69">
        <v>46</v>
      </c>
    </row>
    <row r="70" spans="1:3" x14ac:dyDescent="0.2">
      <c r="A70">
        <v>69</v>
      </c>
      <c r="B70" t="s">
        <v>628</v>
      </c>
      <c r="C70">
        <v>45</v>
      </c>
    </row>
    <row r="71" spans="1:3" x14ac:dyDescent="0.2">
      <c r="A71">
        <v>70</v>
      </c>
      <c r="B71" t="s">
        <v>284</v>
      </c>
      <c r="C71">
        <v>44</v>
      </c>
    </row>
    <row r="72" spans="1:3" x14ac:dyDescent="0.2">
      <c r="A72">
        <v>71</v>
      </c>
      <c r="B72" t="s">
        <v>650</v>
      </c>
      <c r="C72">
        <v>43</v>
      </c>
    </row>
    <row r="73" spans="1:3" x14ac:dyDescent="0.2">
      <c r="A73">
        <v>72</v>
      </c>
      <c r="B73" t="s">
        <v>407</v>
      </c>
      <c r="C73">
        <v>42</v>
      </c>
    </row>
    <row r="74" spans="1:3" x14ac:dyDescent="0.2">
      <c r="A74">
        <v>73</v>
      </c>
      <c r="B74" t="s">
        <v>647</v>
      </c>
      <c r="C74">
        <v>41</v>
      </c>
    </row>
    <row r="75" spans="1:3" x14ac:dyDescent="0.2">
      <c r="A75">
        <v>74</v>
      </c>
      <c r="B75" t="s">
        <v>649</v>
      </c>
      <c r="C75">
        <v>40</v>
      </c>
    </row>
    <row r="76" spans="1:3" x14ac:dyDescent="0.2">
      <c r="A76">
        <v>75</v>
      </c>
      <c r="B76" t="s">
        <v>309</v>
      </c>
      <c r="C76">
        <v>39</v>
      </c>
    </row>
    <row r="77" spans="1:3" x14ac:dyDescent="0.2">
      <c r="A77">
        <v>76</v>
      </c>
      <c r="B77" t="s">
        <v>646</v>
      </c>
      <c r="C77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D6B1-8D6B-4E66-8C77-7BBF729A4F6C}">
  <dimension ref="A1:D25"/>
  <sheetViews>
    <sheetView workbookViewId="0">
      <selection activeCell="E25" sqref="E25"/>
    </sheetView>
  </sheetViews>
  <sheetFormatPr baseColWidth="10" defaultRowHeight="12.75" x14ac:dyDescent="0.2"/>
  <cols>
    <col min="1" max="1" width="18.140625" bestFit="1" customWidth="1"/>
    <col min="2" max="2" width="30.140625" bestFit="1" customWidth="1"/>
    <col min="3" max="4" width="11.42578125" style="123"/>
  </cols>
  <sheetData>
    <row r="1" spans="1:4" ht="15" x14ac:dyDescent="0.25">
      <c r="A1" s="119" t="s">
        <v>658</v>
      </c>
      <c r="B1" s="119" t="s">
        <v>659</v>
      </c>
      <c r="C1" s="120" t="s">
        <v>660</v>
      </c>
      <c r="D1" s="120" t="s">
        <v>661</v>
      </c>
    </row>
    <row r="2" spans="1:4" x14ac:dyDescent="0.2">
      <c r="A2" s="121" t="s">
        <v>662</v>
      </c>
      <c r="B2" s="121" t="s">
        <v>663</v>
      </c>
      <c r="C2" s="122" t="s">
        <v>664</v>
      </c>
      <c r="D2" s="122" t="s">
        <v>664</v>
      </c>
    </row>
    <row r="3" spans="1:4" x14ac:dyDescent="0.2">
      <c r="A3" s="121" t="s">
        <v>665</v>
      </c>
      <c r="B3" s="121" t="s">
        <v>666</v>
      </c>
      <c r="C3" s="122" t="s">
        <v>664</v>
      </c>
      <c r="D3" s="122" t="s">
        <v>664</v>
      </c>
    </row>
    <row r="4" spans="1:4" x14ac:dyDescent="0.2">
      <c r="A4" s="121" t="s">
        <v>667</v>
      </c>
      <c r="B4" s="121" t="s">
        <v>668</v>
      </c>
      <c r="C4" s="122" t="s">
        <v>664</v>
      </c>
      <c r="D4" s="122" t="s">
        <v>664</v>
      </c>
    </row>
    <row r="5" spans="1:4" x14ac:dyDescent="0.2">
      <c r="A5" s="121" t="s">
        <v>669</v>
      </c>
      <c r="B5" s="121" t="s">
        <v>670</v>
      </c>
      <c r="C5" s="122" t="s">
        <v>664</v>
      </c>
      <c r="D5" s="122" t="s">
        <v>664</v>
      </c>
    </row>
    <row r="6" spans="1:4" x14ac:dyDescent="0.2">
      <c r="A6" s="121" t="s">
        <v>671</v>
      </c>
      <c r="B6" s="121" t="s">
        <v>672</v>
      </c>
      <c r="C6" s="122" t="s">
        <v>664</v>
      </c>
      <c r="D6" s="122"/>
    </row>
    <row r="7" spans="1:4" x14ac:dyDescent="0.2">
      <c r="A7" s="121" t="s">
        <v>673</v>
      </c>
      <c r="B7" s="121" t="s">
        <v>674</v>
      </c>
      <c r="C7" s="122" t="s">
        <v>664</v>
      </c>
      <c r="D7" s="122" t="s">
        <v>664</v>
      </c>
    </row>
    <row r="8" spans="1:4" x14ac:dyDescent="0.2">
      <c r="A8" s="121" t="s">
        <v>675</v>
      </c>
      <c r="B8" s="121" t="s">
        <v>676</v>
      </c>
      <c r="C8" s="122" t="s">
        <v>664</v>
      </c>
      <c r="D8" s="122"/>
    </row>
    <row r="9" spans="1:4" x14ac:dyDescent="0.2">
      <c r="A9" s="121" t="s">
        <v>677</v>
      </c>
      <c r="B9" s="121" t="s">
        <v>678</v>
      </c>
      <c r="C9" s="122" t="s">
        <v>664</v>
      </c>
      <c r="D9" s="122"/>
    </row>
    <row r="10" spans="1:4" x14ac:dyDescent="0.2">
      <c r="A10" s="121" t="s">
        <v>679</v>
      </c>
      <c r="B10" s="121" t="s">
        <v>680</v>
      </c>
      <c r="C10" s="122" t="s">
        <v>664</v>
      </c>
      <c r="D10" s="122"/>
    </row>
    <row r="11" spans="1:4" x14ac:dyDescent="0.2">
      <c r="A11" s="121" t="s">
        <v>681</v>
      </c>
      <c r="B11" s="121" t="s">
        <v>682</v>
      </c>
      <c r="C11" s="122" t="s">
        <v>683</v>
      </c>
      <c r="D11" s="122"/>
    </row>
    <row r="12" spans="1:4" x14ac:dyDescent="0.2">
      <c r="A12" s="121" t="s">
        <v>662</v>
      </c>
      <c r="B12" s="121" t="s">
        <v>684</v>
      </c>
      <c r="C12" s="122" t="s">
        <v>683</v>
      </c>
      <c r="D12" s="122"/>
    </row>
    <row r="13" spans="1:4" x14ac:dyDescent="0.2">
      <c r="A13" s="121" t="s">
        <v>685</v>
      </c>
      <c r="B13" s="121" t="s">
        <v>686</v>
      </c>
      <c r="C13" s="122" t="s">
        <v>683</v>
      </c>
      <c r="D13" s="122"/>
    </row>
    <row r="14" spans="1:4" x14ac:dyDescent="0.2">
      <c r="A14" s="121" t="s">
        <v>687</v>
      </c>
      <c r="B14" s="121" t="s">
        <v>688</v>
      </c>
      <c r="C14" s="122" t="s">
        <v>683</v>
      </c>
      <c r="D14" s="122"/>
    </row>
    <row r="15" spans="1:4" x14ac:dyDescent="0.2">
      <c r="A15" s="121" t="s">
        <v>685</v>
      </c>
      <c r="B15" s="121" t="s">
        <v>689</v>
      </c>
      <c r="C15" s="122" t="s">
        <v>683</v>
      </c>
      <c r="D15" s="122"/>
    </row>
    <row r="16" spans="1:4" x14ac:dyDescent="0.2">
      <c r="A16" s="121" t="s">
        <v>685</v>
      </c>
      <c r="B16" s="121" t="s">
        <v>690</v>
      </c>
      <c r="C16" s="122" t="s">
        <v>683</v>
      </c>
      <c r="D16" s="122"/>
    </row>
    <row r="17" spans="1:4" x14ac:dyDescent="0.2">
      <c r="A17" s="121" t="s">
        <v>691</v>
      </c>
      <c r="B17" s="121" t="s">
        <v>692</v>
      </c>
      <c r="C17" s="122" t="s">
        <v>664</v>
      </c>
      <c r="D17" s="122"/>
    </row>
    <row r="18" spans="1:4" x14ac:dyDescent="0.2">
      <c r="A18" s="121" t="s">
        <v>693</v>
      </c>
      <c r="B18" s="121" t="s">
        <v>694</v>
      </c>
      <c r="C18" s="122" t="s">
        <v>664</v>
      </c>
      <c r="D18" s="122" t="s">
        <v>664</v>
      </c>
    </row>
    <row r="19" spans="1:4" x14ac:dyDescent="0.2">
      <c r="A19" s="121" t="s">
        <v>673</v>
      </c>
      <c r="B19" s="121" t="s">
        <v>695</v>
      </c>
      <c r="C19" s="122" t="s">
        <v>683</v>
      </c>
      <c r="D19" s="122"/>
    </row>
    <row r="20" spans="1:4" x14ac:dyDescent="0.2">
      <c r="A20" s="121" t="s">
        <v>691</v>
      </c>
      <c r="B20" s="121" t="s">
        <v>696</v>
      </c>
      <c r="C20" s="122" t="s">
        <v>683</v>
      </c>
      <c r="D20" s="122"/>
    </row>
    <row r="21" spans="1:4" x14ac:dyDescent="0.2">
      <c r="A21" s="121" t="s">
        <v>697</v>
      </c>
      <c r="B21" s="121" t="s">
        <v>698</v>
      </c>
      <c r="C21" s="122" t="s">
        <v>683</v>
      </c>
      <c r="D21" s="122"/>
    </row>
    <row r="22" spans="1:4" x14ac:dyDescent="0.2">
      <c r="A22" s="121" t="s">
        <v>699</v>
      </c>
      <c r="B22" s="121" t="s">
        <v>700</v>
      </c>
      <c r="C22" s="122" t="s">
        <v>664</v>
      </c>
      <c r="D22" s="122"/>
    </row>
    <row r="23" spans="1:4" x14ac:dyDescent="0.2">
      <c r="A23" s="121" t="s">
        <v>699</v>
      </c>
      <c r="B23" s="121" t="s">
        <v>701</v>
      </c>
      <c r="C23" s="122" t="s">
        <v>683</v>
      </c>
      <c r="D23" s="122"/>
    </row>
    <row r="24" spans="1:4" x14ac:dyDescent="0.2">
      <c r="A24" s="121" t="s">
        <v>671</v>
      </c>
      <c r="B24" s="121" t="s">
        <v>702</v>
      </c>
      <c r="C24" s="122" t="s">
        <v>683</v>
      </c>
      <c r="D24" s="122"/>
    </row>
    <row r="25" spans="1:4" x14ac:dyDescent="0.2">
      <c r="A25" s="121" t="s">
        <v>703</v>
      </c>
      <c r="B25" s="121" t="s">
        <v>704</v>
      </c>
      <c r="C25" s="122" t="s">
        <v>664</v>
      </c>
      <c r="D25" s="12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4C73-2B6A-4C45-A6AF-D6E821AAA3DD}">
  <sheetPr>
    <pageSetUpPr fitToPage="1"/>
  </sheetPr>
  <dimension ref="A1:L199"/>
  <sheetViews>
    <sheetView view="pageBreakPreview" zoomScaleNormal="90" zoomScaleSheetLayoutView="100" workbookViewId="0">
      <selection activeCell="I96" sqref="I96"/>
    </sheetView>
  </sheetViews>
  <sheetFormatPr baseColWidth="10" defaultColWidth="11.42578125" defaultRowHeight="15" x14ac:dyDescent="0.2"/>
  <cols>
    <col min="1" max="1" width="5.28515625" style="1" customWidth="1"/>
    <col min="2" max="2" width="21.7109375" style="1" customWidth="1"/>
    <col min="3" max="3" width="46.42578125" style="1" bestFit="1" customWidth="1"/>
    <col min="4" max="9" width="5.7109375" style="1" customWidth="1"/>
    <col min="10" max="10" width="7.5703125" style="1" customWidth="1"/>
    <col min="11" max="11" width="7.5703125" style="1" hidden="1" customWidth="1"/>
    <col min="12" max="12" width="11.42578125" style="1" hidden="1" customWidth="1"/>
    <col min="13" max="16384" width="11.42578125" style="1"/>
  </cols>
  <sheetData>
    <row r="1" spans="1:12" ht="15.75" x14ac:dyDescent="0.25">
      <c r="C1" s="5"/>
      <c r="D1" s="5"/>
      <c r="E1" s="5"/>
      <c r="F1" s="5"/>
      <c r="G1" s="5"/>
      <c r="H1" s="5"/>
      <c r="I1" s="5"/>
      <c r="K1" s="5"/>
    </row>
    <row r="2" spans="1:12" ht="15.75" customHeight="1" x14ac:dyDescent="0.2">
      <c r="C2" s="9"/>
      <c r="D2" s="8"/>
      <c r="E2" s="8"/>
      <c r="F2" s="8"/>
      <c r="G2" s="8"/>
      <c r="H2" s="9"/>
      <c r="I2" s="4"/>
      <c r="K2" s="4"/>
    </row>
    <row r="3" spans="1:12" ht="16.5" thickBot="1" x14ac:dyDescent="0.3">
      <c r="A3"/>
      <c r="B3"/>
      <c r="C3" s="3"/>
      <c r="D3" s="24"/>
      <c r="E3" s="24"/>
      <c r="F3" s="24"/>
      <c r="G3" s="24"/>
      <c r="H3" s="24"/>
      <c r="I3" s="24"/>
      <c r="K3" s="20"/>
    </row>
    <row r="4" spans="1:12" ht="15.75" x14ac:dyDescent="0.25">
      <c r="A4"/>
      <c r="B4"/>
      <c r="C4" s="5" t="s">
        <v>49</v>
      </c>
      <c r="D4" s="5"/>
      <c r="E4" s="5"/>
      <c r="F4" s="5"/>
      <c r="G4" s="5"/>
      <c r="H4" s="5"/>
      <c r="I4" s="5"/>
      <c r="K4" s="5"/>
    </row>
    <row r="5" spans="1:12" ht="83.45" customHeight="1" x14ac:dyDescent="0.2">
      <c r="A5"/>
      <c r="B5" s="28" t="s">
        <v>196</v>
      </c>
      <c r="C5" s="28" t="s">
        <v>48</v>
      </c>
      <c r="D5" s="11" t="s">
        <v>151</v>
      </c>
      <c r="E5" s="11" t="s">
        <v>152</v>
      </c>
      <c r="F5" s="11" t="s">
        <v>168</v>
      </c>
      <c r="G5" s="11" t="s">
        <v>171</v>
      </c>
      <c r="H5" s="11" t="s">
        <v>170</v>
      </c>
      <c r="I5" s="11" t="s">
        <v>50</v>
      </c>
      <c r="J5" s="12" t="s">
        <v>74</v>
      </c>
      <c r="K5" s="21" t="s">
        <v>178</v>
      </c>
    </row>
    <row r="6" spans="1:12" ht="15.75" x14ac:dyDescent="0.25">
      <c r="A6" s="26">
        <v>1</v>
      </c>
      <c r="B6" s="26" t="s">
        <v>197</v>
      </c>
      <c r="C6" s="27" t="s">
        <v>198</v>
      </c>
      <c r="D6" s="7">
        <v>180</v>
      </c>
      <c r="E6" s="7">
        <v>142</v>
      </c>
      <c r="F6" s="7">
        <v>180</v>
      </c>
      <c r="G6" s="7">
        <v>165</v>
      </c>
      <c r="H6" s="7">
        <v>130</v>
      </c>
      <c r="I6" s="10">
        <f>+COUNT(D6:H6)*15</f>
        <v>75</v>
      </c>
      <c r="J6" s="6">
        <f t="shared" ref="J6:J69" si="0">+SUM(D6:I6)</f>
        <v>872</v>
      </c>
      <c r="K6" s="22">
        <f t="shared" ref="K6:K69" si="1">MAX(D6:G6)</f>
        <v>180</v>
      </c>
      <c r="L6" s="19">
        <f>SUM(E6:I6)</f>
        <v>692</v>
      </c>
    </row>
    <row r="7" spans="1:12" ht="15.75" x14ac:dyDescent="0.25">
      <c r="A7" s="26">
        <v>2</v>
      </c>
      <c r="B7" s="26" t="s">
        <v>199</v>
      </c>
      <c r="C7" s="27" t="s">
        <v>200</v>
      </c>
      <c r="D7" s="7">
        <v>165</v>
      </c>
      <c r="E7" s="7">
        <v>94</v>
      </c>
      <c r="F7" s="7">
        <v>155</v>
      </c>
      <c r="G7" s="7">
        <v>180</v>
      </c>
      <c r="H7" s="23">
        <v>146</v>
      </c>
      <c r="I7" s="10">
        <f>+COUNT(D7:H7)*15</f>
        <v>75</v>
      </c>
      <c r="J7" s="2">
        <f t="shared" si="0"/>
        <v>815</v>
      </c>
      <c r="K7" s="22">
        <f t="shared" si="1"/>
        <v>180</v>
      </c>
      <c r="L7" s="19">
        <f t="shared" ref="L7:L70" si="2">SUM(E7:I7)</f>
        <v>650</v>
      </c>
    </row>
    <row r="8" spans="1:12" ht="15.75" x14ac:dyDescent="0.25">
      <c r="A8" s="26">
        <v>3</v>
      </c>
      <c r="B8" s="26" t="s">
        <v>201</v>
      </c>
      <c r="C8" s="27" t="s">
        <v>202</v>
      </c>
      <c r="D8" s="7">
        <v>130</v>
      </c>
      <c r="E8" s="7">
        <v>132</v>
      </c>
      <c r="F8" s="7">
        <v>106</v>
      </c>
      <c r="G8" s="7">
        <v>155</v>
      </c>
      <c r="H8" s="7">
        <v>180</v>
      </c>
      <c r="I8" s="10">
        <f>+COUNT(D8:H8)*15</f>
        <v>75</v>
      </c>
      <c r="J8" s="2">
        <f t="shared" si="0"/>
        <v>778</v>
      </c>
      <c r="K8" s="22">
        <f t="shared" si="1"/>
        <v>155</v>
      </c>
      <c r="L8" s="19">
        <f t="shared" si="2"/>
        <v>648</v>
      </c>
    </row>
    <row r="9" spans="1:12" ht="15.75" x14ac:dyDescent="0.25">
      <c r="A9" s="26">
        <v>4</v>
      </c>
      <c r="B9" s="26" t="s">
        <v>203</v>
      </c>
      <c r="C9" s="27" t="s">
        <v>204</v>
      </c>
      <c r="D9" s="7">
        <v>142</v>
      </c>
      <c r="E9" s="7">
        <v>127</v>
      </c>
      <c r="F9" s="7">
        <v>144</v>
      </c>
      <c r="G9" s="7">
        <v>155</v>
      </c>
      <c r="H9" s="23">
        <v>126</v>
      </c>
      <c r="I9" s="10">
        <f>+COUNT(D9:H9)*15</f>
        <v>75</v>
      </c>
      <c r="J9" s="2">
        <f t="shared" si="0"/>
        <v>769</v>
      </c>
      <c r="K9" s="22">
        <f t="shared" si="1"/>
        <v>155</v>
      </c>
      <c r="L9" s="19">
        <f t="shared" si="2"/>
        <v>627</v>
      </c>
    </row>
    <row r="10" spans="1:12" ht="15.75" x14ac:dyDescent="0.25">
      <c r="A10" s="26">
        <v>5</v>
      </c>
      <c r="B10" s="26" t="s">
        <v>205</v>
      </c>
      <c r="C10" s="27" t="s">
        <v>206</v>
      </c>
      <c r="D10" s="7">
        <v>146</v>
      </c>
      <c r="E10" s="7">
        <v>180</v>
      </c>
      <c r="F10" s="7">
        <v>146</v>
      </c>
      <c r="G10" s="7">
        <v>103</v>
      </c>
      <c r="H10" s="23">
        <v>132</v>
      </c>
      <c r="I10" s="10">
        <f>+COUNT(D10:H10)*15-15</f>
        <v>60</v>
      </c>
      <c r="J10" s="2">
        <f t="shared" si="0"/>
        <v>767</v>
      </c>
      <c r="K10" s="22">
        <f t="shared" si="1"/>
        <v>180</v>
      </c>
      <c r="L10" s="19">
        <f t="shared" si="2"/>
        <v>621</v>
      </c>
    </row>
    <row r="11" spans="1:12" ht="15.75" x14ac:dyDescent="0.25">
      <c r="A11" s="26">
        <v>6</v>
      </c>
      <c r="B11" s="26" t="s">
        <v>207</v>
      </c>
      <c r="C11" s="27" t="s">
        <v>208</v>
      </c>
      <c r="D11" s="7">
        <v>114</v>
      </c>
      <c r="E11" s="7">
        <v>140</v>
      </c>
      <c r="F11" s="7">
        <v>155</v>
      </c>
      <c r="G11" s="7">
        <v>126</v>
      </c>
      <c r="H11" s="23">
        <v>155</v>
      </c>
      <c r="I11" s="10">
        <f t="shared" ref="I11:I40" si="3">+COUNT(D11:H11)*15</f>
        <v>75</v>
      </c>
      <c r="J11" s="2">
        <f t="shared" si="0"/>
        <v>765</v>
      </c>
      <c r="K11" s="22">
        <f t="shared" si="1"/>
        <v>155</v>
      </c>
      <c r="L11" s="19">
        <f t="shared" si="2"/>
        <v>651</v>
      </c>
    </row>
    <row r="12" spans="1:12" ht="15.75" x14ac:dyDescent="0.25">
      <c r="A12" s="26">
        <v>7</v>
      </c>
      <c r="B12" s="26" t="s">
        <v>209</v>
      </c>
      <c r="C12" s="27" t="s">
        <v>210</v>
      </c>
      <c r="D12" s="7">
        <v>155</v>
      </c>
      <c r="E12" s="7">
        <v>116</v>
      </c>
      <c r="F12" s="7">
        <v>132</v>
      </c>
      <c r="G12" s="7">
        <v>142</v>
      </c>
      <c r="H12" s="23">
        <v>142</v>
      </c>
      <c r="I12" s="10">
        <f t="shared" si="3"/>
        <v>75</v>
      </c>
      <c r="J12" s="2">
        <f t="shared" si="0"/>
        <v>762</v>
      </c>
      <c r="K12" s="22">
        <f t="shared" si="1"/>
        <v>155</v>
      </c>
      <c r="L12" s="19">
        <f t="shared" si="2"/>
        <v>607</v>
      </c>
    </row>
    <row r="13" spans="1:12" ht="15.75" x14ac:dyDescent="0.25">
      <c r="A13" s="26">
        <v>8</v>
      </c>
      <c r="B13" s="26" t="s">
        <v>211</v>
      </c>
      <c r="C13" s="27" t="s">
        <v>212</v>
      </c>
      <c r="D13" s="7">
        <v>129</v>
      </c>
      <c r="E13" s="7">
        <v>144</v>
      </c>
      <c r="F13" s="7">
        <v>115</v>
      </c>
      <c r="G13" s="7">
        <v>140</v>
      </c>
      <c r="H13" s="23">
        <v>144</v>
      </c>
      <c r="I13" s="10">
        <f t="shared" si="3"/>
        <v>75</v>
      </c>
      <c r="J13" s="2">
        <f t="shared" si="0"/>
        <v>747</v>
      </c>
      <c r="K13" s="22">
        <f t="shared" si="1"/>
        <v>144</v>
      </c>
      <c r="L13" s="19">
        <f t="shared" si="2"/>
        <v>618</v>
      </c>
    </row>
    <row r="14" spans="1:12" ht="15.75" x14ac:dyDescent="0.25">
      <c r="A14" s="26">
        <v>9</v>
      </c>
      <c r="B14" s="26" t="s">
        <v>213</v>
      </c>
      <c r="C14" s="27" t="s">
        <v>214</v>
      </c>
      <c r="D14" s="7">
        <v>111</v>
      </c>
      <c r="E14" s="7">
        <v>155</v>
      </c>
      <c r="F14" s="7">
        <v>105</v>
      </c>
      <c r="G14" s="7">
        <v>144</v>
      </c>
      <c r="H14" s="23">
        <v>155</v>
      </c>
      <c r="I14" s="10">
        <f t="shared" si="3"/>
        <v>75</v>
      </c>
      <c r="J14" s="2">
        <f t="shared" si="0"/>
        <v>745</v>
      </c>
      <c r="K14" s="22">
        <f t="shared" si="1"/>
        <v>155</v>
      </c>
      <c r="L14" s="19">
        <f t="shared" si="2"/>
        <v>634</v>
      </c>
    </row>
    <row r="15" spans="1:12" ht="15.75" x14ac:dyDescent="0.25">
      <c r="A15" s="26">
        <v>10</v>
      </c>
      <c r="B15" s="26" t="s">
        <v>215</v>
      </c>
      <c r="C15" s="27" t="s">
        <v>216</v>
      </c>
      <c r="D15" s="7">
        <v>128</v>
      </c>
      <c r="E15" s="7">
        <v>128</v>
      </c>
      <c r="F15" s="7">
        <v>118</v>
      </c>
      <c r="G15" s="7">
        <v>146</v>
      </c>
      <c r="H15" s="23">
        <v>129</v>
      </c>
      <c r="I15" s="10">
        <f t="shared" si="3"/>
        <v>75</v>
      </c>
      <c r="J15" s="2">
        <f t="shared" si="0"/>
        <v>724</v>
      </c>
      <c r="K15" s="22">
        <f t="shared" si="1"/>
        <v>146</v>
      </c>
      <c r="L15" s="19">
        <f t="shared" si="2"/>
        <v>596</v>
      </c>
    </row>
    <row r="16" spans="1:12" ht="15.75" x14ac:dyDescent="0.25">
      <c r="A16" s="26">
        <v>11</v>
      </c>
      <c r="B16" s="26" t="s">
        <v>217</v>
      </c>
      <c r="C16" s="27" t="s">
        <v>218</v>
      </c>
      <c r="D16" s="7">
        <v>131</v>
      </c>
      <c r="E16" s="7">
        <v>126</v>
      </c>
      <c r="F16" s="7">
        <v>112</v>
      </c>
      <c r="G16" s="7">
        <v>109</v>
      </c>
      <c r="H16" s="7">
        <v>165</v>
      </c>
      <c r="I16" s="10">
        <f t="shared" si="3"/>
        <v>75</v>
      </c>
      <c r="J16" s="2">
        <f t="shared" si="0"/>
        <v>718</v>
      </c>
      <c r="K16" s="22">
        <f t="shared" si="1"/>
        <v>131</v>
      </c>
      <c r="L16" s="19">
        <f t="shared" si="2"/>
        <v>587</v>
      </c>
    </row>
    <row r="17" spans="1:12" ht="15.75" x14ac:dyDescent="0.25">
      <c r="A17" s="26">
        <v>12</v>
      </c>
      <c r="B17" s="26" t="s">
        <v>219</v>
      </c>
      <c r="C17" s="27" t="s">
        <v>220</v>
      </c>
      <c r="D17" s="7">
        <v>116</v>
      </c>
      <c r="E17" s="7">
        <v>165</v>
      </c>
      <c r="F17" s="7">
        <v>131</v>
      </c>
      <c r="G17" s="7">
        <v>117</v>
      </c>
      <c r="H17" s="23">
        <v>114</v>
      </c>
      <c r="I17" s="10">
        <f t="shared" si="3"/>
        <v>75</v>
      </c>
      <c r="J17" s="2">
        <f t="shared" si="0"/>
        <v>718</v>
      </c>
      <c r="K17" s="22">
        <f t="shared" si="1"/>
        <v>165</v>
      </c>
      <c r="L17" s="19">
        <f>SUM(E17:I17)</f>
        <v>602</v>
      </c>
    </row>
    <row r="18" spans="1:12" ht="15.75" x14ac:dyDescent="0.25">
      <c r="A18" s="26">
        <v>13</v>
      </c>
      <c r="B18" s="26" t="s">
        <v>221</v>
      </c>
      <c r="C18" s="27" t="s">
        <v>222</v>
      </c>
      <c r="D18" s="7">
        <v>155</v>
      </c>
      <c r="E18" s="7">
        <v>130</v>
      </c>
      <c r="F18" s="7">
        <v>114</v>
      </c>
      <c r="G18" s="7">
        <v>125</v>
      </c>
      <c r="H18" s="23">
        <v>118</v>
      </c>
      <c r="I18" s="10">
        <f t="shared" si="3"/>
        <v>75</v>
      </c>
      <c r="J18" s="2">
        <f t="shared" si="0"/>
        <v>717</v>
      </c>
      <c r="K18" s="22">
        <f t="shared" si="1"/>
        <v>155</v>
      </c>
      <c r="L18" s="19">
        <f t="shared" si="2"/>
        <v>562</v>
      </c>
    </row>
    <row r="19" spans="1:12" ht="15.75" x14ac:dyDescent="0.25">
      <c r="A19" s="26">
        <v>14</v>
      </c>
      <c r="B19" s="26" t="s">
        <v>223</v>
      </c>
      <c r="C19" s="27" t="s">
        <v>224</v>
      </c>
      <c r="D19" s="7">
        <v>132</v>
      </c>
      <c r="E19" s="7">
        <v>155</v>
      </c>
      <c r="F19" s="7">
        <v>107</v>
      </c>
      <c r="G19" s="7">
        <v>130</v>
      </c>
      <c r="H19" s="23">
        <v>115</v>
      </c>
      <c r="I19" s="10">
        <f t="shared" si="3"/>
        <v>75</v>
      </c>
      <c r="J19" s="2">
        <f t="shared" si="0"/>
        <v>714</v>
      </c>
      <c r="K19" s="22">
        <f t="shared" si="1"/>
        <v>155</v>
      </c>
      <c r="L19" s="19">
        <f t="shared" si="2"/>
        <v>582</v>
      </c>
    </row>
    <row r="20" spans="1:12" ht="15.75" x14ac:dyDescent="0.25">
      <c r="A20" s="26">
        <v>15</v>
      </c>
      <c r="B20" s="26" t="s">
        <v>225</v>
      </c>
      <c r="C20" s="27" t="s">
        <v>226</v>
      </c>
      <c r="D20" s="7">
        <v>112</v>
      </c>
      <c r="E20" s="7">
        <v>146</v>
      </c>
      <c r="F20" s="7">
        <v>116</v>
      </c>
      <c r="G20" s="7">
        <v>131</v>
      </c>
      <c r="H20" s="23">
        <v>128</v>
      </c>
      <c r="I20" s="10">
        <f t="shared" si="3"/>
        <v>75</v>
      </c>
      <c r="J20" s="2">
        <f t="shared" si="0"/>
        <v>708</v>
      </c>
      <c r="K20" s="22">
        <f t="shared" si="1"/>
        <v>146</v>
      </c>
      <c r="L20" s="19">
        <f t="shared" si="2"/>
        <v>596</v>
      </c>
    </row>
    <row r="21" spans="1:12" ht="15.75" x14ac:dyDescent="0.25">
      <c r="A21" s="26">
        <v>16</v>
      </c>
      <c r="B21" s="26" t="s">
        <v>227</v>
      </c>
      <c r="C21" s="27" t="s">
        <v>228</v>
      </c>
      <c r="D21" s="7">
        <v>118</v>
      </c>
      <c r="E21" s="7">
        <v>112</v>
      </c>
      <c r="F21" s="7">
        <v>130</v>
      </c>
      <c r="G21" s="7">
        <v>127</v>
      </c>
      <c r="H21" s="23">
        <v>140</v>
      </c>
      <c r="I21" s="10">
        <f t="shared" si="3"/>
        <v>75</v>
      </c>
      <c r="J21" s="2">
        <f t="shared" si="0"/>
        <v>702</v>
      </c>
      <c r="K21" s="22">
        <f t="shared" si="1"/>
        <v>130</v>
      </c>
      <c r="L21" s="19">
        <f t="shared" si="2"/>
        <v>584</v>
      </c>
    </row>
    <row r="22" spans="1:12" ht="15.75" x14ac:dyDescent="0.25">
      <c r="A22" s="26">
        <v>17</v>
      </c>
      <c r="B22" s="26" t="s">
        <v>229</v>
      </c>
      <c r="C22" s="27" t="s">
        <v>230</v>
      </c>
      <c r="D22" s="7">
        <v>113</v>
      </c>
      <c r="E22" s="7">
        <v>129</v>
      </c>
      <c r="F22" s="7">
        <v>127</v>
      </c>
      <c r="G22" s="7">
        <v>118</v>
      </c>
      <c r="H22" s="7">
        <v>131</v>
      </c>
      <c r="I22" s="10">
        <f t="shared" si="3"/>
        <v>75</v>
      </c>
      <c r="J22" s="2">
        <f t="shared" si="0"/>
        <v>693</v>
      </c>
      <c r="K22" s="22">
        <f t="shared" si="1"/>
        <v>129</v>
      </c>
      <c r="L22" s="19">
        <f t="shared" si="2"/>
        <v>580</v>
      </c>
    </row>
    <row r="23" spans="1:12" ht="15.75" x14ac:dyDescent="0.25">
      <c r="A23" s="26">
        <v>18</v>
      </c>
      <c r="B23" s="26" t="s">
        <v>231</v>
      </c>
      <c r="C23" s="27" t="s">
        <v>232</v>
      </c>
      <c r="D23" s="7">
        <v>140</v>
      </c>
      <c r="E23" s="7">
        <v>106</v>
      </c>
      <c r="F23" s="7">
        <v>111</v>
      </c>
      <c r="G23" s="7">
        <v>128</v>
      </c>
      <c r="H23" s="7">
        <v>127</v>
      </c>
      <c r="I23" s="10">
        <f t="shared" si="3"/>
        <v>75</v>
      </c>
      <c r="J23" s="2">
        <f t="shared" si="0"/>
        <v>687</v>
      </c>
      <c r="K23" s="22">
        <f t="shared" si="1"/>
        <v>140</v>
      </c>
      <c r="L23" s="19">
        <f t="shared" si="2"/>
        <v>547</v>
      </c>
    </row>
    <row r="24" spans="1:12" ht="15.75" x14ac:dyDescent="0.25">
      <c r="A24" s="26">
        <v>19</v>
      </c>
      <c r="B24" s="26" t="s">
        <v>233</v>
      </c>
      <c r="C24" s="27" t="s">
        <v>234</v>
      </c>
      <c r="D24" s="7">
        <v>89</v>
      </c>
      <c r="E24" s="7">
        <v>125</v>
      </c>
      <c r="F24" s="7">
        <v>142</v>
      </c>
      <c r="G24" s="7">
        <v>132</v>
      </c>
      <c r="H24" s="7">
        <v>117</v>
      </c>
      <c r="I24" s="10">
        <f t="shared" si="3"/>
        <v>75</v>
      </c>
      <c r="J24" s="2">
        <f t="shared" si="0"/>
        <v>680</v>
      </c>
      <c r="K24" s="22">
        <f t="shared" si="1"/>
        <v>142</v>
      </c>
      <c r="L24" s="19">
        <f t="shared" si="2"/>
        <v>591</v>
      </c>
    </row>
    <row r="25" spans="1:12" ht="15.75" x14ac:dyDescent="0.25">
      <c r="A25" s="26">
        <v>20</v>
      </c>
      <c r="B25" s="26" t="s">
        <v>235</v>
      </c>
      <c r="C25" s="27" t="s">
        <v>236</v>
      </c>
      <c r="D25" s="7">
        <v>127</v>
      </c>
      <c r="E25" s="7">
        <v>115</v>
      </c>
      <c r="F25" s="7">
        <v>109</v>
      </c>
      <c r="G25" s="7">
        <v>113</v>
      </c>
      <c r="H25" s="7">
        <v>111</v>
      </c>
      <c r="I25" s="10">
        <f t="shared" si="3"/>
        <v>75</v>
      </c>
      <c r="J25" s="2">
        <f t="shared" si="0"/>
        <v>650</v>
      </c>
      <c r="K25" s="22">
        <f t="shared" si="1"/>
        <v>127</v>
      </c>
      <c r="L25" s="19">
        <f t="shared" si="2"/>
        <v>523</v>
      </c>
    </row>
    <row r="26" spans="1:12" ht="15.75" x14ac:dyDescent="0.25">
      <c r="A26" s="26">
        <v>21</v>
      </c>
      <c r="B26" s="26" t="s">
        <v>237</v>
      </c>
      <c r="C26" s="27" t="s">
        <v>238</v>
      </c>
      <c r="D26" s="7">
        <v>94</v>
      </c>
      <c r="E26" s="7">
        <v>110</v>
      </c>
      <c r="F26" s="7">
        <v>140</v>
      </c>
      <c r="G26" s="7">
        <v>87</v>
      </c>
      <c r="H26" s="7">
        <v>125</v>
      </c>
      <c r="I26" s="10">
        <f t="shared" si="3"/>
        <v>75</v>
      </c>
      <c r="J26" s="2">
        <f t="shared" si="0"/>
        <v>631</v>
      </c>
      <c r="K26" s="22">
        <f t="shared" si="1"/>
        <v>140</v>
      </c>
      <c r="L26" s="19">
        <f t="shared" si="2"/>
        <v>537</v>
      </c>
    </row>
    <row r="27" spans="1:12" ht="15.75" x14ac:dyDescent="0.25">
      <c r="A27" s="26">
        <v>22</v>
      </c>
      <c r="B27" s="26" t="s">
        <v>239</v>
      </c>
      <c r="C27" s="27" t="s">
        <v>240</v>
      </c>
      <c r="D27" s="7">
        <v>106</v>
      </c>
      <c r="E27" s="7">
        <v>85</v>
      </c>
      <c r="F27" s="7">
        <v>126</v>
      </c>
      <c r="G27" s="7">
        <v>129</v>
      </c>
      <c r="H27" s="7">
        <v>104</v>
      </c>
      <c r="I27" s="10">
        <f t="shared" si="3"/>
        <v>75</v>
      </c>
      <c r="J27" s="2">
        <f t="shared" si="0"/>
        <v>625</v>
      </c>
      <c r="K27" s="22">
        <f t="shared" si="1"/>
        <v>129</v>
      </c>
      <c r="L27" s="19">
        <f t="shared" si="2"/>
        <v>519</v>
      </c>
    </row>
    <row r="28" spans="1:12" ht="15.75" x14ac:dyDescent="0.25">
      <c r="A28" s="26">
        <v>23</v>
      </c>
      <c r="B28" s="26" t="s">
        <v>241</v>
      </c>
      <c r="C28" s="27" t="s">
        <v>242</v>
      </c>
      <c r="D28" s="7">
        <v>110</v>
      </c>
      <c r="E28" s="7">
        <v>117</v>
      </c>
      <c r="F28" s="7">
        <v>90</v>
      </c>
      <c r="G28" s="7">
        <v>116</v>
      </c>
      <c r="H28" s="7">
        <v>116</v>
      </c>
      <c r="I28" s="10">
        <f t="shared" si="3"/>
        <v>75</v>
      </c>
      <c r="J28" s="2">
        <f t="shared" si="0"/>
        <v>624</v>
      </c>
      <c r="K28" s="22">
        <f t="shared" si="1"/>
        <v>117</v>
      </c>
      <c r="L28" s="19">
        <f t="shared" si="2"/>
        <v>514</v>
      </c>
    </row>
    <row r="29" spans="1:12" ht="15.75" x14ac:dyDescent="0.25">
      <c r="A29" s="26">
        <v>24</v>
      </c>
      <c r="B29" s="26" t="s">
        <v>243</v>
      </c>
      <c r="C29" s="27" t="s">
        <v>244</v>
      </c>
      <c r="D29" s="7">
        <v>109</v>
      </c>
      <c r="E29" s="7">
        <v>95</v>
      </c>
      <c r="F29" s="7">
        <v>128.01</v>
      </c>
      <c r="G29" s="7">
        <v>91</v>
      </c>
      <c r="H29" s="7">
        <v>105</v>
      </c>
      <c r="I29" s="10">
        <f t="shared" si="3"/>
        <v>75</v>
      </c>
      <c r="J29" s="2">
        <f t="shared" si="0"/>
        <v>603.01</v>
      </c>
      <c r="K29" s="22">
        <f t="shared" si="1"/>
        <v>128.01</v>
      </c>
      <c r="L29" s="19">
        <f t="shared" si="2"/>
        <v>494.01</v>
      </c>
    </row>
    <row r="30" spans="1:12" ht="15.75" x14ac:dyDescent="0.25">
      <c r="A30" s="26">
        <v>25</v>
      </c>
      <c r="B30" s="26" t="s">
        <v>245</v>
      </c>
      <c r="C30" s="27" t="s">
        <v>246</v>
      </c>
      <c r="D30" s="7">
        <v>107</v>
      </c>
      <c r="E30" s="7">
        <v>111</v>
      </c>
      <c r="F30" s="7">
        <v>110</v>
      </c>
      <c r="G30" s="7">
        <v>107</v>
      </c>
      <c r="H30" s="7">
        <v>93</v>
      </c>
      <c r="I30" s="10">
        <f t="shared" si="3"/>
        <v>75</v>
      </c>
      <c r="J30" s="2">
        <f t="shared" si="0"/>
        <v>603</v>
      </c>
      <c r="K30" s="22">
        <f t="shared" si="1"/>
        <v>111</v>
      </c>
      <c r="L30" s="19">
        <f t="shared" si="2"/>
        <v>496</v>
      </c>
    </row>
    <row r="31" spans="1:12" ht="15.75" x14ac:dyDescent="0.25">
      <c r="A31" s="26">
        <v>26</v>
      </c>
      <c r="B31" s="26" t="s">
        <v>247</v>
      </c>
      <c r="C31" s="27" t="s">
        <v>248</v>
      </c>
      <c r="D31" s="7">
        <v>105</v>
      </c>
      <c r="E31" s="7">
        <v>103</v>
      </c>
      <c r="F31" s="7">
        <v>104</v>
      </c>
      <c r="G31" s="7">
        <v>112</v>
      </c>
      <c r="H31" s="7">
        <v>95</v>
      </c>
      <c r="I31" s="10">
        <f t="shared" si="3"/>
        <v>75</v>
      </c>
      <c r="J31" s="2">
        <f t="shared" si="0"/>
        <v>594</v>
      </c>
      <c r="K31" s="22">
        <f t="shared" si="1"/>
        <v>112</v>
      </c>
      <c r="L31" s="19">
        <f t="shared" si="2"/>
        <v>489</v>
      </c>
    </row>
    <row r="32" spans="1:12" ht="15.75" x14ac:dyDescent="0.25">
      <c r="A32" s="26">
        <v>27</v>
      </c>
      <c r="B32" s="26" t="s">
        <v>249</v>
      </c>
      <c r="C32" s="27" t="s">
        <v>250</v>
      </c>
      <c r="D32" s="7">
        <v>144</v>
      </c>
      <c r="E32" s="7">
        <v>89</v>
      </c>
      <c r="F32" s="7">
        <v>113</v>
      </c>
      <c r="G32" s="7">
        <v>72</v>
      </c>
      <c r="H32" s="7">
        <v>85</v>
      </c>
      <c r="I32" s="10">
        <f t="shared" si="3"/>
        <v>75</v>
      </c>
      <c r="J32" s="2">
        <f t="shared" si="0"/>
        <v>578</v>
      </c>
      <c r="K32" s="22">
        <f t="shared" si="1"/>
        <v>144</v>
      </c>
      <c r="L32" s="19">
        <f t="shared" si="2"/>
        <v>434</v>
      </c>
    </row>
    <row r="33" spans="1:12" ht="15.75" x14ac:dyDescent="0.25">
      <c r="A33" s="26">
        <v>28</v>
      </c>
      <c r="B33" s="26" t="s">
        <v>251</v>
      </c>
      <c r="C33" s="27" t="s">
        <v>252</v>
      </c>
      <c r="D33" s="7">
        <v>84</v>
      </c>
      <c r="E33" s="7">
        <v>91</v>
      </c>
      <c r="F33" s="7">
        <v>125</v>
      </c>
      <c r="G33" s="7">
        <v>86</v>
      </c>
      <c r="H33" s="7">
        <v>109</v>
      </c>
      <c r="I33" s="10">
        <f t="shared" si="3"/>
        <v>75</v>
      </c>
      <c r="J33" s="2">
        <f t="shared" si="0"/>
        <v>570</v>
      </c>
      <c r="K33" s="22">
        <f t="shared" si="1"/>
        <v>125</v>
      </c>
      <c r="L33" s="19">
        <f t="shared" si="2"/>
        <v>486</v>
      </c>
    </row>
    <row r="34" spans="1:12" ht="15.75" x14ac:dyDescent="0.25">
      <c r="A34" s="26">
        <v>29</v>
      </c>
      <c r="B34" s="26" t="s">
        <v>253</v>
      </c>
      <c r="C34" s="27" t="s">
        <v>254</v>
      </c>
      <c r="D34" s="7">
        <v>93</v>
      </c>
      <c r="E34" s="7">
        <v>104</v>
      </c>
      <c r="F34" s="7">
        <v>84</v>
      </c>
      <c r="G34" s="7">
        <v>106</v>
      </c>
      <c r="H34" s="7">
        <v>106</v>
      </c>
      <c r="I34" s="10">
        <f t="shared" si="3"/>
        <v>75</v>
      </c>
      <c r="J34" s="2">
        <f t="shared" si="0"/>
        <v>568</v>
      </c>
      <c r="K34" s="22">
        <f t="shared" si="1"/>
        <v>106</v>
      </c>
      <c r="L34" s="19">
        <f t="shared" si="2"/>
        <v>475</v>
      </c>
    </row>
    <row r="35" spans="1:12" ht="15.75" x14ac:dyDescent="0.25">
      <c r="A35" s="26">
        <v>30</v>
      </c>
      <c r="B35" s="26" t="s">
        <v>255</v>
      </c>
      <c r="C35" s="27" t="s">
        <v>256</v>
      </c>
      <c r="D35" s="7">
        <v>85</v>
      </c>
      <c r="E35" s="7">
        <v>92</v>
      </c>
      <c r="F35" s="7">
        <v>108</v>
      </c>
      <c r="G35" s="7">
        <v>115</v>
      </c>
      <c r="H35" s="7">
        <v>92</v>
      </c>
      <c r="I35" s="10">
        <f t="shared" si="3"/>
        <v>75</v>
      </c>
      <c r="J35" s="2">
        <f t="shared" si="0"/>
        <v>567</v>
      </c>
      <c r="K35" s="22">
        <f t="shared" si="1"/>
        <v>115</v>
      </c>
      <c r="L35" s="19">
        <f t="shared" si="2"/>
        <v>482</v>
      </c>
    </row>
    <row r="36" spans="1:12" ht="15.75" x14ac:dyDescent="0.25">
      <c r="A36" s="26">
        <v>31</v>
      </c>
      <c r="B36" s="26" t="s">
        <v>257</v>
      </c>
      <c r="C36" s="27" t="s">
        <v>258</v>
      </c>
      <c r="D36" s="7">
        <v>104</v>
      </c>
      <c r="E36" s="7">
        <v>82</v>
      </c>
      <c r="F36" s="7">
        <v>87</v>
      </c>
      <c r="G36" s="7">
        <v>111</v>
      </c>
      <c r="H36" s="7">
        <v>94</v>
      </c>
      <c r="I36" s="10">
        <f t="shared" si="3"/>
        <v>75</v>
      </c>
      <c r="J36" s="2">
        <f t="shared" si="0"/>
        <v>553</v>
      </c>
      <c r="K36" s="22">
        <f t="shared" si="1"/>
        <v>111</v>
      </c>
      <c r="L36" s="19">
        <f t="shared" si="2"/>
        <v>449</v>
      </c>
    </row>
    <row r="37" spans="1:12" ht="15.75" x14ac:dyDescent="0.25">
      <c r="A37" s="26">
        <v>32</v>
      </c>
      <c r="B37" s="26" t="s">
        <v>259</v>
      </c>
      <c r="C37" s="27" t="s">
        <v>260</v>
      </c>
      <c r="D37" s="7">
        <v>90</v>
      </c>
      <c r="E37" s="7">
        <v>109</v>
      </c>
      <c r="F37" s="7">
        <v>91</v>
      </c>
      <c r="G37" s="7">
        <v>71</v>
      </c>
      <c r="H37" s="7">
        <v>107</v>
      </c>
      <c r="I37" s="10">
        <f t="shared" si="3"/>
        <v>75</v>
      </c>
      <c r="J37" s="2">
        <f t="shared" si="0"/>
        <v>543</v>
      </c>
      <c r="K37" s="22">
        <f t="shared" si="1"/>
        <v>109</v>
      </c>
      <c r="L37" s="19">
        <f t="shared" si="2"/>
        <v>453</v>
      </c>
    </row>
    <row r="38" spans="1:12" ht="15.75" x14ac:dyDescent="0.25">
      <c r="A38" s="26">
        <v>33</v>
      </c>
      <c r="B38" s="26" t="s">
        <v>261</v>
      </c>
      <c r="C38" s="27" t="s">
        <v>262</v>
      </c>
      <c r="D38" s="7">
        <v>103</v>
      </c>
      <c r="E38" s="7">
        <v>87</v>
      </c>
      <c r="F38" s="7">
        <v>80</v>
      </c>
      <c r="G38" s="7">
        <v>110</v>
      </c>
      <c r="H38" s="7">
        <v>82</v>
      </c>
      <c r="I38" s="10">
        <f t="shared" si="3"/>
        <v>75</v>
      </c>
      <c r="J38" s="2">
        <f t="shared" si="0"/>
        <v>537</v>
      </c>
      <c r="K38" s="22">
        <f t="shared" si="1"/>
        <v>110</v>
      </c>
      <c r="L38" s="19">
        <f t="shared" si="2"/>
        <v>434</v>
      </c>
    </row>
    <row r="39" spans="1:12" ht="15.75" x14ac:dyDescent="0.25">
      <c r="A39" s="26">
        <v>34</v>
      </c>
      <c r="B39" s="26" t="s">
        <v>263</v>
      </c>
      <c r="C39" s="27" t="s">
        <v>264</v>
      </c>
      <c r="D39" s="7">
        <v>86</v>
      </c>
      <c r="E39" s="7">
        <v>108</v>
      </c>
      <c r="F39" s="7">
        <v>81</v>
      </c>
      <c r="G39" s="7">
        <v>92</v>
      </c>
      <c r="H39" s="7">
        <v>89</v>
      </c>
      <c r="I39" s="10">
        <f t="shared" si="3"/>
        <v>75</v>
      </c>
      <c r="J39" s="2">
        <f t="shared" si="0"/>
        <v>531</v>
      </c>
      <c r="K39" s="22">
        <f t="shared" si="1"/>
        <v>108</v>
      </c>
      <c r="L39" s="19">
        <f t="shared" si="2"/>
        <v>445</v>
      </c>
    </row>
    <row r="40" spans="1:12" ht="15.75" x14ac:dyDescent="0.25">
      <c r="A40" s="26">
        <v>35</v>
      </c>
      <c r="B40" s="26" t="s">
        <v>265</v>
      </c>
      <c r="C40" s="27" t="s">
        <v>266</v>
      </c>
      <c r="D40" s="7">
        <v>67</v>
      </c>
      <c r="E40" s="7">
        <v>68</v>
      </c>
      <c r="F40" s="7">
        <v>129</v>
      </c>
      <c r="G40" s="7">
        <v>93</v>
      </c>
      <c r="H40" s="7">
        <v>86</v>
      </c>
      <c r="I40" s="10">
        <f t="shared" si="3"/>
        <v>75</v>
      </c>
      <c r="J40" s="2">
        <f t="shared" si="0"/>
        <v>518</v>
      </c>
      <c r="K40" s="22">
        <f t="shared" si="1"/>
        <v>129</v>
      </c>
      <c r="L40" s="19">
        <f t="shared" si="2"/>
        <v>451</v>
      </c>
    </row>
    <row r="41" spans="1:12" ht="15.75" x14ac:dyDescent="0.25">
      <c r="A41" s="26">
        <v>36</v>
      </c>
      <c r="B41" s="26" t="s">
        <v>267</v>
      </c>
      <c r="C41" s="27" t="s">
        <v>268</v>
      </c>
      <c r="D41" s="7">
        <v>61</v>
      </c>
      <c r="E41" s="7">
        <v>107</v>
      </c>
      <c r="F41" s="7">
        <v>103</v>
      </c>
      <c r="G41" s="7">
        <v>90</v>
      </c>
      <c r="H41" s="7">
        <v>80</v>
      </c>
      <c r="I41" s="10">
        <f>+COUNT(D41:H41)*15-15</f>
        <v>60</v>
      </c>
      <c r="J41" s="2">
        <f t="shared" si="0"/>
        <v>501</v>
      </c>
      <c r="K41" s="22">
        <f t="shared" si="1"/>
        <v>107</v>
      </c>
      <c r="L41" s="19">
        <f t="shared" si="2"/>
        <v>440</v>
      </c>
    </row>
    <row r="42" spans="1:12" ht="15.75" x14ac:dyDescent="0.25">
      <c r="A42" s="26">
        <v>37</v>
      </c>
      <c r="B42" s="26" t="s">
        <v>269</v>
      </c>
      <c r="C42" s="27" t="s">
        <v>270</v>
      </c>
      <c r="D42" s="7">
        <v>69</v>
      </c>
      <c r="E42" s="7">
        <v>72</v>
      </c>
      <c r="F42" s="7">
        <v>94</v>
      </c>
      <c r="G42" s="7">
        <v>65</v>
      </c>
      <c r="H42" s="7">
        <v>108</v>
      </c>
      <c r="I42" s="10">
        <f t="shared" ref="I42:I56" si="4">+COUNT(D42:H42)*15</f>
        <v>75</v>
      </c>
      <c r="J42" s="2">
        <f t="shared" si="0"/>
        <v>483</v>
      </c>
      <c r="K42" s="22">
        <f t="shared" si="1"/>
        <v>94</v>
      </c>
      <c r="L42" s="19">
        <f t="shared" si="2"/>
        <v>414</v>
      </c>
    </row>
    <row r="43" spans="1:12" ht="15.75" x14ac:dyDescent="0.25">
      <c r="A43" s="26">
        <v>38</v>
      </c>
      <c r="B43" s="26" t="s">
        <v>271</v>
      </c>
      <c r="C43" s="27" t="s">
        <v>272</v>
      </c>
      <c r="D43" s="7">
        <v>60</v>
      </c>
      <c r="E43" s="7">
        <v>69</v>
      </c>
      <c r="F43" s="7">
        <v>64</v>
      </c>
      <c r="G43" s="7">
        <v>95</v>
      </c>
      <c r="H43" s="7">
        <v>112</v>
      </c>
      <c r="I43" s="10">
        <f t="shared" si="4"/>
        <v>75</v>
      </c>
      <c r="J43" s="2">
        <f t="shared" si="0"/>
        <v>475</v>
      </c>
      <c r="K43" s="22">
        <f t="shared" si="1"/>
        <v>95</v>
      </c>
      <c r="L43" s="19">
        <f t="shared" si="2"/>
        <v>415</v>
      </c>
    </row>
    <row r="44" spans="1:12" ht="15.75" x14ac:dyDescent="0.25">
      <c r="A44" s="26">
        <v>39</v>
      </c>
      <c r="B44" s="26" t="s">
        <v>273</v>
      </c>
      <c r="C44" s="27" t="s">
        <v>274</v>
      </c>
      <c r="D44" s="7">
        <v>83</v>
      </c>
      <c r="E44" s="7">
        <v>84</v>
      </c>
      <c r="F44" s="7">
        <v>66</v>
      </c>
      <c r="G44" s="7">
        <v>85</v>
      </c>
      <c r="H44" s="7">
        <v>70</v>
      </c>
      <c r="I44" s="10">
        <f t="shared" si="4"/>
        <v>75</v>
      </c>
      <c r="J44" s="2">
        <f t="shared" si="0"/>
        <v>463</v>
      </c>
      <c r="K44" s="22">
        <f t="shared" si="1"/>
        <v>85</v>
      </c>
      <c r="L44" s="19">
        <f t="shared" si="2"/>
        <v>380</v>
      </c>
    </row>
    <row r="45" spans="1:12" ht="15.75" x14ac:dyDescent="0.25">
      <c r="A45" s="26">
        <v>40</v>
      </c>
      <c r="B45" s="26" t="s">
        <v>275</v>
      </c>
      <c r="C45" s="27" t="s">
        <v>276</v>
      </c>
      <c r="D45" s="7">
        <v>62</v>
      </c>
      <c r="E45" s="7">
        <v>86</v>
      </c>
      <c r="F45" s="7">
        <v>65</v>
      </c>
      <c r="G45" s="7">
        <v>88</v>
      </c>
      <c r="H45" s="7">
        <v>63</v>
      </c>
      <c r="I45" s="10">
        <f t="shared" si="4"/>
        <v>75</v>
      </c>
      <c r="J45" s="2">
        <f t="shared" si="0"/>
        <v>439</v>
      </c>
      <c r="K45" s="22">
        <f t="shared" si="1"/>
        <v>88</v>
      </c>
      <c r="L45" s="19">
        <f t="shared" si="2"/>
        <v>377</v>
      </c>
    </row>
    <row r="46" spans="1:12" ht="15.75" x14ac:dyDescent="0.25">
      <c r="A46" s="26">
        <v>41</v>
      </c>
      <c r="B46" s="26" t="s">
        <v>277</v>
      </c>
      <c r="C46" s="27" t="s">
        <v>278</v>
      </c>
      <c r="D46" s="7">
        <v>68</v>
      </c>
      <c r="E46" s="7">
        <v>64</v>
      </c>
      <c r="F46" s="7">
        <v>62</v>
      </c>
      <c r="G46" s="7">
        <v>104</v>
      </c>
      <c r="H46" s="7">
        <v>64</v>
      </c>
      <c r="I46" s="10">
        <f t="shared" si="4"/>
        <v>75</v>
      </c>
      <c r="J46" s="2">
        <f t="shared" si="0"/>
        <v>437</v>
      </c>
      <c r="K46" s="22">
        <f t="shared" si="1"/>
        <v>104</v>
      </c>
      <c r="L46" s="19">
        <f t="shared" si="2"/>
        <v>369</v>
      </c>
    </row>
    <row r="47" spans="1:12" ht="15.75" x14ac:dyDescent="0.25">
      <c r="A47" s="26">
        <v>42</v>
      </c>
      <c r="B47" s="26" t="s">
        <v>279</v>
      </c>
      <c r="C47" s="27" t="s">
        <v>280</v>
      </c>
      <c r="D47" s="7">
        <v>95</v>
      </c>
      <c r="E47" s="7">
        <v>93</v>
      </c>
      <c r="F47" s="7">
        <v>72</v>
      </c>
      <c r="G47" s="7">
        <v>114</v>
      </c>
      <c r="H47" s="7"/>
      <c r="I47" s="10">
        <f t="shared" si="4"/>
        <v>60</v>
      </c>
      <c r="J47" s="2">
        <f t="shared" si="0"/>
        <v>434</v>
      </c>
      <c r="K47" s="22">
        <f t="shared" si="1"/>
        <v>114</v>
      </c>
      <c r="L47" s="19">
        <f t="shared" si="2"/>
        <v>339</v>
      </c>
    </row>
    <row r="48" spans="1:12" ht="15.75" x14ac:dyDescent="0.25">
      <c r="A48" s="26">
        <v>43</v>
      </c>
      <c r="B48" s="26" t="s">
        <v>281</v>
      </c>
      <c r="C48" s="27" t="s">
        <v>282</v>
      </c>
      <c r="D48" s="7">
        <v>40</v>
      </c>
      <c r="E48" s="7">
        <v>67</v>
      </c>
      <c r="F48" s="7">
        <v>86</v>
      </c>
      <c r="G48" s="7">
        <v>83</v>
      </c>
      <c r="H48" s="7">
        <v>62</v>
      </c>
      <c r="I48" s="10">
        <f t="shared" si="4"/>
        <v>75</v>
      </c>
      <c r="J48" s="2">
        <f t="shared" si="0"/>
        <v>413</v>
      </c>
      <c r="K48" s="22">
        <f t="shared" si="1"/>
        <v>86</v>
      </c>
      <c r="L48" s="19">
        <f t="shared" si="2"/>
        <v>373</v>
      </c>
    </row>
    <row r="49" spans="1:12" ht="15.75" x14ac:dyDescent="0.25">
      <c r="A49" s="26">
        <v>44</v>
      </c>
      <c r="B49" s="26" t="s">
        <v>283</v>
      </c>
      <c r="C49" s="27" t="s">
        <v>284</v>
      </c>
      <c r="D49" s="7">
        <v>57</v>
      </c>
      <c r="E49" s="7">
        <v>63</v>
      </c>
      <c r="F49" s="7">
        <v>60</v>
      </c>
      <c r="G49" s="7">
        <v>62</v>
      </c>
      <c r="H49" s="7">
        <v>83</v>
      </c>
      <c r="I49" s="10">
        <f t="shared" si="4"/>
        <v>75</v>
      </c>
      <c r="J49" s="2">
        <f t="shared" si="0"/>
        <v>400</v>
      </c>
      <c r="K49" s="22">
        <f t="shared" si="1"/>
        <v>63</v>
      </c>
      <c r="L49" s="19">
        <f t="shared" si="2"/>
        <v>343</v>
      </c>
    </row>
    <row r="50" spans="1:12" ht="15.75" x14ac:dyDescent="0.25">
      <c r="A50" s="26">
        <v>45</v>
      </c>
      <c r="B50" s="26" t="s">
        <v>285</v>
      </c>
      <c r="C50" s="27" t="s">
        <v>286</v>
      </c>
      <c r="D50" s="7">
        <v>25.07</v>
      </c>
      <c r="E50" s="7">
        <v>46</v>
      </c>
      <c r="F50" s="7">
        <v>85</v>
      </c>
      <c r="G50" s="7">
        <v>84</v>
      </c>
      <c r="H50" s="7">
        <v>84</v>
      </c>
      <c r="I50" s="10">
        <f t="shared" si="4"/>
        <v>75</v>
      </c>
      <c r="J50" s="2">
        <f t="shared" si="0"/>
        <v>399.07</v>
      </c>
      <c r="K50" s="22">
        <f t="shared" si="1"/>
        <v>85</v>
      </c>
      <c r="L50" s="19">
        <f t="shared" si="2"/>
        <v>374</v>
      </c>
    </row>
    <row r="51" spans="1:12" ht="15.75" x14ac:dyDescent="0.25">
      <c r="A51" s="26">
        <v>46</v>
      </c>
      <c r="B51" s="26" t="s">
        <v>287</v>
      </c>
      <c r="C51" s="27" t="s">
        <v>288</v>
      </c>
      <c r="D51" s="7">
        <v>59</v>
      </c>
      <c r="E51" s="7">
        <v>61</v>
      </c>
      <c r="F51" s="7">
        <v>57</v>
      </c>
      <c r="G51" s="7">
        <v>80</v>
      </c>
      <c r="H51" s="7">
        <v>66</v>
      </c>
      <c r="I51" s="10">
        <f t="shared" si="4"/>
        <v>75</v>
      </c>
      <c r="J51" s="2">
        <f t="shared" si="0"/>
        <v>398</v>
      </c>
      <c r="K51" s="22">
        <f t="shared" si="1"/>
        <v>80</v>
      </c>
      <c r="L51" s="19">
        <f t="shared" si="2"/>
        <v>339</v>
      </c>
    </row>
    <row r="52" spans="1:12" ht="15.75" x14ac:dyDescent="0.25">
      <c r="A52" s="26">
        <v>47</v>
      </c>
      <c r="B52" s="26" t="s">
        <v>289</v>
      </c>
      <c r="C52" s="27" t="s">
        <v>290</v>
      </c>
      <c r="D52" s="7">
        <v>125</v>
      </c>
      <c r="E52" s="7">
        <v>62</v>
      </c>
      <c r="F52" s="7">
        <v>68</v>
      </c>
      <c r="G52" s="7"/>
      <c r="H52" s="7">
        <v>72</v>
      </c>
      <c r="I52" s="10">
        <f t="shared" si="4"/>
        <v>60</v>
      </c>
      <c r="J52" s="2">
        <f t="shared" si="0"/>
        <v>387</v>
      </c>
      <c r="K52" s="22">
        <f t="shared" si="1"/>
        <v>125</v>
      </c>
      <c r="L52" s="19">
        <f t="shared" si="2"/>
        <v>262</v>
      </c>
    </row>
    <row r="53" spans="1:12" ht="15.75" x14ac:dyDescent="0.25">
      <c r="A53" s="26">
        <v>48</v>
      </c>
      <c r="B53" s="26" t="s">
        <v>291</v>
      </c>
      <c r="C53" s="27" t="s">
        <v>292</v>
      </c>
      <c r="D53" s="7" t="s">
        <v>129</v>
      </c>
      <c r="E53" s="7">
        <v>83</v>
      </c>
      <c r="F53" s="7">
        <v>88</v>
      </c>
      <c r="G53" s="7">
        <v>89</v>
      </c>
      <c r="H53" s="7">
        <v>65</v>
      </c>
      <c r="I53" s="10">
        <f t="shared" si="4"/>
        <v>60</v>
      </c>
      <c r="J53" s="2">
        <f t="shared" si="0"/>
        <v>385</v>
      </c>
      <c r="K53" s="22">
        <f t="shared" si="1"/>
        <v>89</v>
      </c>
      <c r="L53" s="19">
        <f t="shared" si="2"/>
        <v>385</v>
      </c>
    </row>
    <row r="54" spans="1:12" ht="15.75" x14ac:dyDescent="0.25">
      <c r="A54" s="26">
        <v>49</v>
      </c>
      <c r="B54" s="26" t="s">
        <v>293</v>
      </c>
      <c r="C54" s="27" t="s">
        <v>294</v>
      </c>
      <c r="D54" s="7">
        <v>38</v>
      </c>
      <c r="E54" s="7">
        <v>88</v>
      </c>
      <c r="F54" s="7">
        <v>40</v>
      </c>
      <c r="G54" s="7">
        <v>66</v>
      </c>
      <c r="H54" s="7">
        <v>67</v>
      </c>
      <c r="I54" s="10">
        <f t="shared" si="4"/>
        <v>75</v>
      </c>
      <c r="J54" s="2">
        <f t="shared" si="0"/>
        <v>374</v>
      </c>
      <c r="K54" s="22">
        <f t="shared" si="1"/>
        <v>88</v>
      </c>
      <c r="L54" s="19">
        <f t="shared" si="2"/>
        <v>336</v>
      </c>
    </row>
    <row r="55" spans="1:12" ht="15.75" x14ac:dyDescent="0.25">
      <c r="A55" s="26">
        <v>50</v>
      </c>
      <c r="B55" s="26" t="s">
        <v>195</v>
      </c>
      <c r="C55" s="27" t="s">
        <v>295</v>
      </c>
      <c r="D55" s="7">
        <v>48</v>
      </c>
      <c r="E55" s="7">
        <v>60</v>
      </c>
      <c r="F55" s="7">
        <v>36</v>
      </c>
      <c r="G55" s="7">
        <v>63</v>
      </c>
      <c r="H55" s="7">
        <v>88</v>
      </c>
      <c r="I55" s="10">
        <f t="shared" si="4"/>
        <v>75</v>
      </c>
      <c r="J55" s="2">
        <f t="shared" si="0"/>
        <v>370</v>
      </c>
      <c r="K55" s="22">
        <f t="shared" si="1"/>
        <v>63</v>
      </c>
      <c r="L55" s="19">
        <f t="shared" si="2"/>
        <v>322</v>
      </c>
    </row>
    <row r="56" spans="1:12" ht="15.75" x14ac:dyDescent="0.25">
      <c r="A56" s="26">
        <v>51</v>
      </c>
      <c r="B56" s="26" t="s">
        <v>296</v>
      </c>
      <c r="C56" s="27" t="s">
        <v>297</v>
      </c>
      <c r="D56" s="7">
        <v>58</v>
      </c>
      <c r="E56" s="7">
        <v>59</v>
      </c>
      <c r="F56" s="7">
        <v>59</v>
      </c>
      <c r="G56" s="7">
        <v>58</v>
      </c>
      <c r="H56" s="7">
        <v>58</v>
      </c>
      <c r="I56" s="10">
        <f t="shared" si="4"/>
        <v>75</v>
      </c>
      <c r="J56" s="2">
        <f t="shared" si="0"/>
        <v>367</v>
      </c>
      <c r="K56" s="22">
        <f t="shared" si="1"/>
        <v>59</v>
      </c>
      <c r="L56" s="19">
        <f t="shared" si="2"/>
        <v>309</v>
      </c>
    </row>
    <row r="57" spans="1:12" ht="15.75" x14ac:dyDescent="0.25">
      <c r="A57" s="26">
        <v>52</v>
      </c>
      <c r="B57" s="26" t="s">
        <v>298</v>
      </c>
      <c r="C57" s="27" t="s">
        <v>299</v>
      </c>
      <c r="D57" s="7">
        <v>81</v>
      </c>
      <c r="E57" s="7">
        <v>81</v>
      </c>
      <c r="F57" s="7" t="str">
        <f>IFERROR(VLOOKUP(#REF!,Mijas!B:C,2,FALSE),"")</f>
        <v/>
      </c>
      <c r="G57" s="7">
        <v>70</v>
      </c>
      <c r="H57" s="7">
        <v>103</v>
      </c>
      <c r="I57" s="10">
        <f>+COUNT(D57:H57)*15-30</f>
        <v>30</v>
      </c>
      <c r="J57" s="2">
        <f t="shared" si="0"/>
        <v>365</v>
      </c>
      <c r="K57" s="22">
        <f t="shared" si="1"/>
        <v>81</v>
      </c>
      <c r="L57" s="19">
        <f t="shared" si="2"/>
        <v>284</v>
      </c>
    </row>
    <row r="58" spans="1:12" ht="15.75" x14ac:dyDescent="0.25">
      <c r="A58" s="26">
        <v>53</v>
      </c>
      <c r="B58" s="26" t="s">
        <v>300</v>
      </c>
      <c r="C58" s="27" t="s">
        <v>301</v>
      </c>
      <c r="D58" s="7">
        <v>25.14</v>
      </c>
      <c r="E58" s="7">
        <v>49</v>
      </c>
      <c r="F58" s="7">
        <v>45</v>
      </c>
      <c r="G58" s="7">
        <v>108.01</v>
      </c>
      <c r="H58" s="7">
        <v>61</v>
      </c>
      <c r="I58" s="10">
        <f>+COUNT(D58:H58)*15</f>
        <v>75</v>
      </c>
      <c r="J58" s="2">
        <f t="shared" si="0"/>
        <v>363.15</v>
      </c>
      <c r="K58" s="22">
        <f t="shared" si="1"/>
        <v>108.01</v>
      </c>
      <c r="L58" s="19">
        <f t="shared" si="2"/>
        <v>338.01</v>
      </c>
    </row>
    <row r="59" spans="1:12" ht="15.75" x14ac:dyDescent="0.25">
      <c r="A59" s="26">
        <v>54</v>
      </c>
      <c r="B59" s="26" t="s">
        <v>302</v>
      </c>
      <c r="C59" s="27" t="s">
        <v>303</v>
      </c>
      <c r="D59" s="7">
        <v>41</v>
      </c>
      <c r="E59" s="7">
        <v>44</v>
      </c>
      <c r="F59" s="7">
        <v>95</v>
      </c>
      <c r="G59" s="7">
        <v>69</v>
      </c>
      <c r="H59" s="7">
        <v>39</v>
      </c>
      <c r="I59" s="10">
        <f>+COUNT(D59:H59)*15</f>
        <v>75</v>
      </c>
      <c r="J59" s="2">
        <f t="shared" si="0"/>
        <v>363</v>
      </c>
      <c r="K59" s="22">
        <f t="shared" si="1"/>
        <v>95</v>
      </c>
      <c r="L59" s="19">
        <f t="shared" si="2"/>
        <v>322</v>
      </c>
    </row>
    <row r="60" spans="1:12" ht="15.75" x14ac:dyDescent="0.25">
      <c r="A60" s="26">
        <v>55</v>
      </c>
      <c r="B60" s="26" t="s">
        <v>304</v>
      </c>
      <c r="C60" s="27" t="s">
        <v>305</v>
      </c>
      <c r="D60" s="7">
        <v>25.12</v>
      </c>
      <c r="E60" s="7">
        <v>25.15</v>
      </c>
      <c r="F60" s="7">
        <v>89</v>
      </c>
      <c r="G60" s="7">
        <v>67</v>
      </c>
      <c r="H60" s="7">
        <v>81</v>
      </c>
      <c r="I60" s="10">
        <f>+COUNT(D60:H60)*15</f>
        <v>75</v>
      </c>
      <c r="J60" s="2">
        <f t="shared" si="0"/>
        <v>362.27</v>
      </c>
      <c r="K60" s="22">
        <f t="shared" si="1"/>
        <v>89</v>
      </c>
      <c r="L60" s="19">
        <f t="shared" si="2"/>
        <v>337.15</v>
      </c>
    </row>
    <row r="61" spans="1:12" ht="15.75" x14ac:dyDescent="0.25">
      <c r="A61" s="26">
        <v>56</v>
      </c>
      <c r="B61" s="26" t="s">
        <v>306</v>
      </c>
      <c r="C61" s="27" t="s">
        <v>307</v>
      </c>
      <c r="D61" s="7">
        <v>117</v>
      </c>
      <c r="E61" s="7">
        <v>38</v>
      </c>
      <c r="F61" s="7" t="str">
        <f>IFERROR(VLOOKUP(#REF!,Mijas!B:C,2,FALSE),"")</f>
        <v/>
      </c>
      <c r="G61" s="7">
        <v>94</v>
      </c>
      <c r="H61" s="7">
        <v>44</v>
      </c>
      <c r="I61" s="10">
        <f>+COUNT(D61:H61)*15</f>
        <v>60</v>
      </c>
      <c r="J61" s="2">
        <f t="shared" si="0"/>
        <v>353</v>
      </c>
      <c r="K61" s="22">
        <f t="shared" si="1"/>
        <v>117</v>
      </c>
      <c r="L61" s="19">
        <f t="shared" si="2"/>
        <v>236</v>
      </c>
    </row>
    <row r="62" spans="1:12" ht="15.75" x14ac:dyDescent="0.25">
      <c r="A62" s="26">
        <v>57</v>
      </c>
      <c r="B62" s="26" t="s">
        <v>308</v>
      </c>
      <c r="C62" s="27" t="s">
        <v>309</v>
      </c>
      <c r="D62" s="7">
        <v>34</v>
      </c>
      <c r="E62" s="7">
        <v>35</v>
      </c>
      <c r="F62" s="7">
        <v>93</v>
      </c>
      <c r="G62" s="7">
        <v>41</v>
      </c>
      <c r="H62" s="7">
        <v>59.01</v>
      </c>
      <c r="I62" s="10">
        <f>+COUNT(D62:H62)*15</f>
        <v>75</v>
      </c>
      <c r="J62" s="2">
        <f t="shared" si="0"/>
        <v>337.01</v>
      </c>
      <c r="K62" s="22">
        <f t="shared" si="1"/>
        <v>93</v>
      </c>
      <c r="L62" s="19">
        <f t="shared" si="2"/>
        <v>303.01</v>
      </c>
    </row>
    <row r="63" spans="1:12" ht="15.75" x14ac:dyDescent="0.25">
      <c r="A63" s="26">
        <v>58</v>
      </c>
      <c r="B63" s="26" t="s">
        <v>310</v>
      </c>
      <c r="C63" s="27" t="s">
        <v>311</v>
      </c>
      <c r="D63" s="7">
        <v>45</v>
      </c>
      <c r="E63" s="7">
        <v>48</v>
      </c>
      <c r="F63" s="7">
        <v>63</v>
      </c>
      <c r="G63" s="7">
        <v>64</v>
      </c>
      <c r="H63" s="7">
        <v>57</v>
      </c>
      <c r="I63" s="10">
        <f>+COUNT(D63:H63)*15-15</f>
        <v>60</v>
      </c>
      <c r="J63" s="2">
        <f t="shared" si="0"/>
        <v>337</v>
      </c>
      <c r="K63" s="22">
        <f t="shared" si="1"/>
        <v>64</v>
      </c>
      <c r="L63" s="19">
        <f t="shared" si="2"/>
        <v>292</v>
      </c>
    </row>
    <row r="64" spans="1:12" ht="15.75" x14ac:dyDescent="0.25">
      <c r="A64" s="26">
        <v>59</v>
      </c>
      <c r="B64" s="26" t="s">
        <v>312</v>
      </c>
      <c r="C64" s="27" t="s">
        <v>313</v>
      </c>
      <c r="D64" s="7">
        <v>91</v>
      </c>
      <c r="E64" s="7">
        <v>65</v>
      </c>
      <c r="F64" s="7" t="str">
        <f>IFERROR(VLOOKUP(#REF!,Mijas!B:C,2,FALSE),"")</f>
        <v/>
      </c>
      <c r="G64" s="7">
        <v>38</v>
      </c>
      <c r="H64" s="7">
        <v>69</v>
      </c>
      <c r="I64" s="10">
        <f t="shared" ref="I64:I76" si="5">+COUNT(D64:H64)*15</f>
        <v>60</v>
      </c>
      <c r="J64" s="2">
        <f t="shared" si="0"/>
        <v>323</v>
      </c>
      <c r="K64" s="22">
        <f t="shared" si="1"/>
        <v>91</v>
      </c>
      <c r="L64" s="19">
        <f t="shared" si="2"/>
        <v>232</v>
      </c>
    </row>
    <row r="65" spans="1:12" ht="15.75" x14ac:dyDescent="0.25">
      <c r="A65" s="26">
        <v>60</v>
      </c>
      <c r="B65" s="26" t="s">
        <v>314</v>
      </c>
      <c r="C65" s="27" t="s">
        <v>315</v>
      </c>
      <c r="D65" s="7">
        <v>88.01</v>
      </c>
      <c r="E65" s="7">
        <v>66</v>
      </c>
      <c r="F65" s="7" t="str">
        <f>IFERROR(VLOOKUP(#REF!,Mijas!B:C,2,FALSE),"")</f>
        <v/>
      </c>
      <c r="G65" s="7">
        <v>49</v>
      </c>
      <c r="H65" s="7">
        <v>47</v>
      </c>
      <c r="I65" s="10">
        <f t="shared" si="5"/>
        <v>60</v>
      </c>
      <c r="J65" s="2">
        <f t="shared" si="0"/>
        <v>310.01</v>
      </c>
      <c r="K65" s="22">
        <f t="shared" si="1"/>
        <v>88.01</v>
      </c>
      <c r="L65" s="19">
        <f t="shared" si="2"/>
        <v>222</v>
      </c>
    </row>
    <row r="66" spans="1:12" ht="15.75" x14ac:dyDescent="0.25">
      <c r="A66" s="26">
        <v>61</v>
      </c>
      <c r="B66" s="26" t="s">
        <v>316</v>
      </c>
      <c r="C66" s="27" t="s">
        <v>317</v>
      </c>
      <c r="D66" s="7">
        <v>36</v>
      </c>
      <c r="E66" s="7">
        <v>57</v>
      </c>
      <c r="F66" s="7">
        <v>44</v>
      </c>
      <c r="G66" s="7">
        <v>61</v>
      </c>
      <c r="H66" s="7">
        <v>37</v>
      </c>
      <c r="I66" s="10">
        <f t="shared" si="5"/>
        <v>75</v>
      </c>
      <c r="J66" s="2">
        <f t="shared" si="0"/>
        <v>310</v>
      </c>
      <c r="K66" s="22">
        <f t="shared" si="1"/>
        <v>61</v>
      </c>
      <c r="L66" s="19">
        <f t="shared" si="2"/>
        <v>274</v>
      </c>
    </row>
    <row r="67" spans="1:12" ht="15.75" x14ac:dyDescent="0.25">
      <c r="A67" s="26">
        <v>62</v>
      </c>
      <c r="B67" s="26" t="s">
        <v>318</v>
      </c>
      <c r="C67" s="27" t="s">
        <v>319</v>
      </c>
      <c r="D67" s="7">
        <v>25.08</v>
      </c>
      <c r="E67" s="7">
        <v>25.13</v>
      </c>
      <c r="F67" s="7">
        <v>38</v>
      </c>
      <c r="G67" s="7">
        <v>59</v>
      </c>
      <c r="H67" s="7">
        <v>87</v>
      </c>
      <c r="I67" s="10">
        <f t="shared" si="5"/>
        <v>75</v>
      </c>
      <c r="J67" s="2">
        <f t="shared" si="0"/>
        <v>309.20999999999998</v>
      </c>
      <c r="K67" s="22">
        <f t="shared" si="1"/>
        <v>59</v>
      </c>
      <c r="L67" s="19">
        <f t="shared" si="2"/>
        <v>284.13</v>
      </c>
    </row>
    <row r="68" spans="1:12" ht="15.75" x14ac:dyDescent="0.25">
      <c r="A68" s="26">
        <v>63</v>
      </c>
      <c r="B68" s="26" t="s">
        <v>320</v>
      </c>
      <c r="C68" s="27" t="s">
        <v>321</v>
      </c>
      <c r="D68" s="7" t="s">
        <v>129</v>
      </c>
      <c r="E68" s="7">
        <v>45</v>
      </c>
      <c r="F68" s="7">
        <v>82</v>
      </c>
      <c r="G68" s="7">
        <v>45</v>
      </c>
      <c r="H68" s="7">
        <v>45</v>
      </c>
      <c r="I68" s="10">
        <f t="shared" si="5"/>
        <v>60</v>
      </c>
      <c r="J68" s="2">
        <f t="shared" si="0"/>
        <v>277</v>
      </c>
      <c r="K68" s="22">
        <f t="shared" si="1"/>
        <v>82</v>
      </c>
      <c r="L68" s="19">
        <f t="shared" si="2"/>
        <v>277</v>
      </c>
    </row>
    <row r="69" spans="1:12" ht="15.75" x14ac:dyDescent="0.25">
      <c r="A69" s="26">
        <v>64</v>
      </c>
      <c r="B69" s="26" t="s">
        <v>322</v>
      </c>
      <c r="C69" s="27" t="s">
        <v>323</v>
      </c>
      <c r="D69" s="7">
        <v>108</v>
      </c>
      <c r="E69" s="7">
        <v>131</v>
      </c>
      <c r="F69" s="7" t="str">
        <f>IFERROR(VLOOKUP(#REF!,Mijas!B:C,2,FALSE),"")</f>
        <v/>
      </c>
      <c r="G69" s="7"/>
      <c r="H69" s="7"/>
      <c r="I69" s="10">
        <f t="shared" si="5"/>
        <v>30</v>
      </c>
      <c r="J69" s="2">
        <f t="shared" si="0"/>
        <v>269</v>
      </c>
      <c r="K69" s="22">
        <f t="shared" si="1"/>
        <v>131</v>
      </c>
      <c r="L69" s="19">
        <f t="shared" si="2"/>
        <v>161</v>
      </c>
    </row>
    <row r="70" spans="1:12" ht="15.75" x14ac:dyDescent="0.25">
      <c r="A70" s="26">
        <v>65</v>
      </c>
      <c r="B70" s="26" t="s">
        <v>324</v>
      </c>
      <c r="C70" s="27" t="s">
        <v>325</v>
      </c>
      <c r="D70" s="7">
        <v>82</v>
      </c>
      <c r="E70" s="7">
        <v>80</v>
      </c>
      <c r="F70" s="7">
        <v>61</v>
      </c>
      <c r="G70" s="7"/>
      <c r="H70" s="7"/>
      <c r="I70" s="10">
        <f t="shared" si="5"/>
        <v>45</v>
      </c>
      <c r="J70" s="2">
        <f t="shared" ref="J70:J133" si="6">+SUM(D70:I70)</f>
        <v>268</v>
      </c>
      <c r="K70" s="22">
        <f t="shared" ref="K70:K133" si="7">MAX(D70:G70)</f>
        <v>82</v>
      </c>
      <c r="L70" s="19">
        <f t="shared" si="2"/>
        <v>186</v>
      </c>
    </row>
    <row r="71" spans="1:12" ht="15.75" x14ac:dyDescent="0.25">
      <c r="A71" s="26">
        <v>66</v>
      </c>
      <c r="B71" s="26" t="s">
        <v>326</v>
      </c>
      <c r="C71" s="27" t="s">
        <v>327</v>
      </c>
      <c r="D71" s="7">
        <v>25.09</v>
      </c>
      <c r="E71" s="7">
        <v>47</v>
      </c>
      <c r="F71" s="7" t="str">
        <f>IFERROR(VLOOKUP(#REF!,Mijas!B:C,2,FALSE),"")</f>
        <v/>
      </c>
      <c r="G71" s="7">
        <v>82</v>
      </c>
      <c r="H71" s="7">
        <v>49</v>
      </c>
      <c r="I71" s="10">
        <f t="shared" si="5"/>
        <v>60</v>
      </c>
      <c r="J71" s="2">
        <f t="shared" si="6"/>
        <v>263.09000000000003</v>
      </c>
      <c r="K71" s="22">
        <f t="shared" si="7"/>
        <v>82</v>
      </c>
      <c r="L71" s="19">
        <f t="shared" ref="L71:L134" si="8">SUM(E71:I71)</f>
        <v>238</v>
      </c>
    </row>
    <row r="72" spans="1:12" ht="15.75" x14ac:dyDescent="0.25">
      <c r="A72" s="26">
        <v>67</v>
      </c>
      <c r="B72" s="26" t="s">
        <v>328</v>
      </c>
      <c r="C72" s="27" t="s">
        <v>329</v>
      </c>
      <c r="D72" s="7" t="s">
        <v>129</v>
      </c>
      <c r="E72" s="7">
        <v>114</v>
      </c>
      <c r="F72" s="7" t="str">
        <f>IFERROR(VLOOKUP(#REF!,Mijas!B:C,2,FALSE),"")</f>
        <v/>
      </c>
      <c r="G72" s="7"/>
      <c r="H72" s="7">
        <v>113</v>
      </c>
      <c r="I72" s="10">
        <f t="shared" si="5"/>
        <v>30</v>
      </c>
      <c r="J72" s="2">
        <f t="shared" si="6"/>
        <v>257</v>
      </c>
      <c r="K72" s="22">
        <f t="shared" si="7"/>
        <v>114</v>
      </c>
      <c r="L72" s="19">
        <f t="shared" si="8"/>
        <v>257</v>
      </c>
    </row>
    <row r="73" spans="1:12" ht="15.75" x14ac:dyDescent="0.25">
      <c r="A73" s="26">
        <v>68</v>
      </c>
      <c r="B73" s="26" t="s">
        <v>330</v>
      </c>
      <c r="C73" s="27" t="s">
        <v>331</v>
      </c>
      <c r="D73" s="7">
        <v>42</v>
      </c>
      <c r="E73" s="7">
        <v>90</v>
      </c>
      <c r="F73" s="7" t="str">
        <f>IFERROR(VLOOKUP(#REF!,Mijas!B:C,2,FALSE),"")</f>
        <v/>
      </c>
      <c r="G73" s="7">
        <v>68</v>
      </c>
      <c r="H73" s="7"/>
      <c r="I73" s="10">
        <f t="shared" si="5"/>
        <v>45</v>
      </c>
      <c r="J73" s="2">
        <f t="shared" si="6"/>
        <v>245</v>
      </c>
      <c r="K73" s="22">
        <f t="shared" si="7"/>
        <v>90</v>
      </c>
      <c r="L73" s="19">
        <f t="shared" si="8"/>
        <v>203</v>
      </c>
    </row>
    <row r="74" spans="1:12" ht="15.75" x14ac:dyDescent="0.25">
      <c r="A74" s="26">
        <v>69</v>
      </c>
      <c r="B74" s="26" t="s">
        <v>332</v>
      </c>
      <c r="C74" s="27" t="s">
        <v>333</v>
      </c>
      <c r="D74" s="7">
        <v>47</v>
      </c>
      <c r="E74" s="7">
        <v>105.01</v>
      </c>
      <c r="F74" s="7" t="str">
        <f>IFERROR(VLOOKUP(#REF!,Mijas!B:C,2,FALSE),"")</f>
        <v/>
      </c>
      <c r="G74" s="7">
        <v>37</v>
      </c>
      <c r="H74" s="7"/>
      <c r="I74" s="10">
        <f t="shared" si="5"/>
        <v>45</v>
      </c>
      <c r="J74" s="2">
        <f t="shared" si="6"/>
        <v>234.01</v>
      </c>
      <c r="K74" s="22">
        <f t="shared" si="7"/>
        <v>105.01</v>
      </c>
      <c r="L74" s="19">
        <f t="shared" si="8"/>
        <v>187.01</v>
      </c>
    </row>
    <row r="75" spans="1:12" ht="15.75" x14ac:dyDescent="0.25">
      <c r="A75" s="26">
        <v>70</v>
      </c>
      <c r="B75" s="26" t="s">
        <v>191</v>
      </c>
      <c r="C75" s="27" t="s">
        <v>334</v>
      </c>
      <c r="D75" s="7">
        <v>46</v>
      </c>
      <c r="E75" s="7">
        <v>34</v>
      </c>
      <c r="F75" s="7" t="str">
        <f>IFERROR(VLOOKUP(#REF!,Mijas!B:C,2,FALSE),"")</f>
        <v/>
      </c>
      <c r="G75" s="7">
        <v>46</v>
      </c>
      <c r="H75" s="7">
        <v>48</v>
      </c>
      <c r="I75" s="10">
        <f t="shared" si="5"/>
        <v>60</v>
      </c>
      <c r="J75" s="2">
        <f t="shared" si="6"/>
        <v>234</v>
      </c>
      <c r="K75" s="22">
        <f t="shared" si="7"/>
        <v>46</v>
      </c>
      <c r="L75" s="19">
        <f t="shared" si="8"/>
        <v>188</v>
      </c>
    </row>
    <row r="76" spans="1:12" ht="15.75" x14ac:dyDescent="0.25">
      <c r="A76" s="26">
        <v>71</v>
      </c>
      <c r="B76" s="26" t="s">
        <v>335</v>
      </c>
      <c r="C76" s="27" t="s">
        <v>336</v>
      </c>
      <c r="D76" s="7">
        <v>92</v>
      </c>
      <c r="E76" s="7" t="s">
        <v>129</v>
      </c>
      <c r="F76" s="7" t="str">
        <f>IFERROR(VLOOKUP(#REF!,Mijas!B:C,2,FALSE),"")</f>
        <v/>
      </c>
      <c r="G76" s="7"/>
      <c r="H76" s="7">
        <v>110</v>
      </c>
      <c r="I76" s="10">
        <f t="shared" si="5"/>
        <v>30</v>
      </c>
      <c r="J76" s="2">
        <f t="shared" si="6"/>
        <v>232</v>
      </c>
      <c r="K76" s="22">
        <f t="shared" si="7"/>
        <v>92</v>
      </c>
      <c r="L76" s="19">
        <f t="shared" si="8"/>
        <v>140</v>
      </c>
    </row>
    <row r="77" spans="1:12" ht="15.75" x14ac:dyDescent="0.25">
      <c r="A77" s="26">
        <v>72</v>
      </c>
      <c r="B77" s="26" t="s">
        <v>337</v>
      </c>
      <c r="C77" s="27" t="s">
        <v>338</v>
      </c>
      <c r="D77" s="7">
        <v>64</v>
      </c>
      <c r="E77" s="7">
        <v>40</v>
      </c>
      <c r="F77" s="7" t="str">
        <f>IFERROR(VLOOKUP(#REF!,Mijas!B:C,2,FALSE),"")</f>
        <v/>
      </c>
      <c r="G77" s="7">
        <v>40</v>
      </c>
      <c r="H77" s="7">
        <v>34</v>
      </c>
      <c r="I77" s="10">
        <f>+COUNT(D77:H77)*15-15</f>
        <v>45</v>
      </c>
      <c r="J77" s="2">
        <f t="shared" si="6"/>
        <v>223</v>
      </c>
      <c r="K77" s="22">
        <f t="shared" si="7"/>
        <v>64</v>
      </c>
      <c r="L77" s="19">
        <f t="shared" si="8"/>
        <v>159</v>
      </c>
    </row>
    <row r="78" spans="1:12" ht="15.75" x14ac:dyDescent="0.25">
      <c r="A78" s="26">
        <v>73</v>
      </c>
      <c r="B78" s="26" t="s">
        <v>339</v>
      </c>
      <c r="C78" s="27" t="s">
        <v>340</v>
      </c>
      <c r="D78" s="7"/>
      <c r="E78" s="7"/>
      <c r="F78" s="7"/>
      <c r="G78" s="7">
        <v>81</v>
      </c>
      <c r="H78" s="7">
        <v>91</v>
      </c>
      <c r="I78" s="10">
        <f t="shared" ref="I78:I83" si="9">+COUNT(D78:H78)*15</f>
        <v>30</v>
      </c>
      <c r="J78" s="2">
        <f t="shared" si="6"/>
        <v>202</v>
      </c>
      <c r="K78" s="22">
        <f t="shared" si="7"/>
        <v>81</v>
      </c>
      <c r="L78" s="19">
        <f t="shared" si="8"/>
        <v>202</v>
      </c>
    </row>
    <row r="79" spans="1:12" ht="15.75" x14ac:dyDescent="0.25">
      <c r="A79" s="26">
        <v>74</v>
      </c>
      <c r="B79" s="26" t="s">
        <v>341</v>
      </c>
      <c r="C79" s="27" t="s">
        <v>342</v>
      </c>
      <c r="D79" s="7">
        <v>25.06</v>
      </c>
      <c r="E79" s="7">
        <v>36</v>
      </c>
      <c r="F79" s="7" t="str">
        <f>IFERROR(VLOOKUP(#REF!,Mijas!B:C,2,FALSE),"")</f>
        <v/>
      </c>
      <c r="G79" s="7">
        <v>39</v>
      </c>
      <c r="H79" s="7">
        <v>40</v>
      </c>
      <c r="I79" s="10">
        <f t="shared" si="9"/>
        <v>60</v>
      </c>
      <c r="J79" s="2">
        <f t="shared" si="6"/>
        <v>200.06</v>
      </c>
      <c r="K79" s="22">
        <f t="shared" si="7"/>
        <v>39</v>
      </c>
      <c r="L79" s="19">
        <f t="shared" si="8"/>
        <v>175</v>
      </c>
    </row>
    <row r="80" spans="1:12" ht="15.75" x14ac:dyDescent="0.25">
      <c r="A80" s="26">
        <v>75</v>
      </c>
      <c r="B80" s="26" t="s">
        <v>343</v>
      </c>
      <c r="C80" s="27" t="s">
        <v>344</v>
      </c>
      <c r="D80" s="7">
        <v>18.04</v>
      </c>
      <c r="E80" s="7">
        <v>42</v>
      </c>
      <c r="F80" s="7" t="str">
        <f>IFERROR(VLOOKUP(#REF!,Mijas!B:C,2,FALSE),"")</f>
        <v/>
      </c>
      <c r="G80" s="7">
        <v>47</v>
      </c>
      <c r="H80" s="7">
        <v>25.08</v>
      </c>
      <c r="I80" s="10">
        <f t="shared" si="9"/>
        <v>60</v>
      </c>
      <c r="J80" s="2">
        <f t="shared" si="6"/>
        <v>192.12</v>
      </c>
      <c r="K80" s="22">
        <f t="shared" si="7"/>
        <v>47</v>
      </c>
      <c r="L80" s="19">
        <f t="shared" si="8"/>
        <v>174.07999999999998</v>
      </c>
    </row>
    <row r="81" spans="1:12" ht="15.75" x14ac:dyDescent="0.25">
      <c r="A81" s="26">
        <v>76</v>
      </c>
      <c r="B81" s="26" t="s">
        <v>345</v>
      </c>
      <c r="C81" s="27" t="s">
        <v>346</v>
      </c>
      <c r="D81" s="7">
        <v>87</v>
      </c>
      <c r="E81" s="7" t="s">
        <v>129</v>
      </c>
      <c r="F81" s="7" t="str">
        <f>IFERROR(VLOOKUP(#REF!,Mijas!B:C,2,FALSE),"")</f>
        <v/>
      </c>
      <c r="G81" s="7"/>
      <c r="H81" s="7">
        <v>71</v>
      </c>
      <c r="I81" s="10">
        <f t="shared" si="9"/>
        <v>30</v>
      </c>
      <c r="J81" s="2">
        <f t="shared" si="6"/>
        <v>188</v>
      </c>
      <c r="K81" s="22">
        <f t="shared" si="7"/>
        <v>87</v>
      </c>
      <c r="L81" s="19">
        <f t="shared" si="8"/>
        <v>101</v>
      </c>
    </row>
    <row r="82" spans="1:12" ht="15.75" x14ac:dyDescent="0.25">
      <c r="A82" s="26">
        <v>77</v>
      </c>
      <c r="B82" s="26" t="s">
        <v>347</v>
      </c>
      <c r="C82" s="27" t="s">
        <v>348</v>
      </c>
      <c r="D82" s="7"/>
      <c r="E82" s="7"/>
      <c r="F82" s="7">
        <v>165</v>
      </c>
      <c r="G82" s="7"/>
      <c r="H82" s="7"/>
      <c r="I82" s="10">
        <f t="shared" si="9"/>
        <v>15</v>
      </c>
      <c r="J82" s="2">
        <f t="shared" si="6"/>
        <v>180</v>
      </c>
      <c r="K82" s="22">
        <f t="shared" si="7"/>
        <v>165</v>
      </c>
      <c r="L82" s="19">
        <f t="shared" si="8"/>
        <v>180</v>
      </c>
    </row>
    <row r="83" spans="1:12" ht="15.75" x14ac:dyDescent="0.25">
      <c r="A83" s="26">
        <v>78</v>
      </c>
      <c r="B83" s="26" t="s">
        <v>349</v>
      </c>
      <c r="C83" s="27" t="s">
        <v>350</v>
      </c>
      <c r="D83" s="7"/>
      <c r="E83" s="7"/>
      <c r="F83" s="7">
        <v>83</v>
      </c>
      <c r="G83" s="7">
        <v>25.09</v>
      </c>
      <c r="H83" s="7">
        <v>25.11</v>
      </c>
      <c r="I83" s="10">
        <f t="shared" si="9"/>
        <v>45</v>
      </c>
      <c r="J83" s="2">
        <f t="shared" si="6"/>
        <v>178.2</v>
      </c>
      <c r="K83" s="22">
        <f t="shared" si="7"/>
        <v>83</v>
      </c>
      <c r="L83" s="19">
        <f t="shared" si="8"/>
        <v>178.2</v>
      </c>
    </row>
    <row r="84" spans="1:12" ht="15.75" x14ac:dyDescent="0.25">
      <c r="A84" s="26">
        <v>79</v>
      </c>
      <c r="B84" s="26" t="s">
        <v>351</v>
      </c>
      <c r="C84" s="27" t="s">
        <v>352</v>
      </c>
      <c r="D84" s="7">
        <v>126</v>
      </c>
      <c r="E84" s="7" t="s">
        <v>129</v>
      </c>
      <c r="F84" s="7" t="str">
        <f>IFERROR(VLOOKUP(#REF!,Mijas!B:C,2,FALSE),"")</f>
        <v/>
      </c>
      <c r="G84" s="7">
        <v>34</v>
      </c>
      <c r="H84" s="7"/>
      <c r="I84" s="10">
        <f>+COUNT(D84:H84)*15-15</f>
        <v>15</v>
      </c>
      <c r="J84" s="2">
        <f t="shared" si="6"/>
        <v>175</v>
      </c>
      <c r="K84" s="22">
        <f t="shared" si="7"/>
        <v>126</v>
      </c>
      <c r="L84" s="19">
        <f t="shared" si="8"/>
        <v>49</v>
      </c>
    </row>
    <row r="85" spans="1:12" ht="15.75" x14ac:dyDescent="0.25">
      <c r="A85" s="26">
        <v>80</v>
      </c>
      <c r="B85" s="26" t="s">
        <v>353</v>
      </c>
      <c r="C85" s="27" t="s">
        <v>354</v>
      </c>
      <c r="D85" s="7">
        <v>25.02</v>
      </c>
      <c r="E85" s="7">
        <v>37</v>
      </c>
      <c r="F85" s="7" t="str">
        <f>IFERROR(VLOOKUP(#REF!,Mijas!B:C,2,FALSE),"")</f>
        <v/>
      </c>
      <c r="G85" s="7">
        <v>60</v>
      </c>
      <c r="H85" s="7"/>
      <c r="I85" s="10">
        <f t="shared" ref="I85:I95" si="10">+COUNT(D85:H85)*15</f>
        <v>45</v>
      </c>
      <c r="J85" s="2">
        <f t="shared" si="6"/>
        <v>167.01999999999998</v>
      </c>
      <c r="K85" s="22">
        <f t="shared" si="7"/>
        <v>60</v>
      </c>
      <c r="L85" s="19">
        <f t="shared" si="8"/>
        <v>142</v>
      </c>
    </row>
    <row r="86" spans="1:12" ht="15.75" x14ac:dyDescent="0.25">
      <c r="A86" s="26">
        <v>81</v>
      </c>
      <c r="B86" s="26" t="s">
        <v>355</v>
      </c>
      <c r="C86" s="27" t="s">
        <v>356</v>
      </c>
      <c r="D86" s="7">
        <v>18.059999999999999</v>
      </c>
      <c r="E86" s="7">
        <v>18.09</v>
      </c>
      <c r="F86" s="7" t="str">
        <f>IFERROR(VLOOKUP(#REF!,Mijas!B:C,2,FALSE),"")</f>
        <v/>
      </c>
      <c r="G86" s="7">
        <v>44</v>
      </c>
      <c r="H86" s="7">
        <v>25.15</v>
      </c>
      <c r="I86" s="10">
        <f t="shared" si="10"/>
        <v>60</v>
      </c>
      <c r="J86" s="2">
        <f t="shared" si="6"/>
        <v>165.3</v>
      </c>
      <c r="K86" s="22">
        <f t="shared" si="7"/>
        <v>44</v>
      </c>
      <c r="L86" s="19">
        <f t="shared" si="8"/>
        <v>147.24</v>
      </c>
    </row>
    <row r="87" spans="1:12" ht="15.75" x14ac:dyDescent="0.25">
      <c r="A87" s="26">
        <v>82</v>
      </c>
      <c r="B87" s="26" t="s">
        <v>357</v>
      </c>
      <c r="C87" s="27" t="s">
        <v>358</v>
      </c>
      <c r="D87" s="7"/>
      <c r="E87" s="7">
        <v>25.11</v>
      </c>
      <c r="F87" s="7" t="str">
        <f>IFERROR(VLOOKUP(#REF!,Mijas!B:C,2,FALSE),"")</f>
        <v/>
      </c>
      <c r="G87" s="7">
        <v>48</v>
      </c>
      <c r="H87" s="7">
        <v>46</v>
      </c>
      <c r="I87" s="10">
        <f t="shared" si="10"/>
        <v>45</v>
      </c>
      <c r="J87" s="2">
        <f t="shared" si="6"/>
        <v>164.11</v>
      </c>
      <c r="K87" s="22">
        <f t="shared" si="7"/>
        <v>48</v>
      </c>
      <c r="L87" s="19">
        <f t="shared" si="8"/>
        <v>164.11</v>
      </c>
    </row>
    <row r="88" spans="1:12" ht="15.75" x14ac:dyDescent="0.25">
      <c r="A88" s="26">
        <v>83</v>
      </c>
      <c r="B88" s="26" t="s">
        <v>359</v>
      </c>
      <c r="C88" s="27" t="s">
        <v>360</v>
      </c>
      <c r="D88" s="7" t="s">
        <v>129</v>
      </c>
      <c r="E88" s="7">
        <v>25.16</v>
      </c>
      <c r="F88" s="7">
        <v>34</v>
      </c>
      <c r="G88" s="7">
        <v>57</v>
      </c>
      <c r="H88" s="7"/>
      <c r="I88" s="10">
        <f t="shared" si="10"/>
        <v>45</v>
      </c>
      <c r="J88" s="2">
        <f t="shared" si="6"/>
        <v>161.16</v>
      </c>
      <c r="K88" s="22">
        <f t="shared" si="7"/>
        <v>57</v>
      </c>
      <c r="L88" s="19">
        <f t="shared" si="8"/>
        <v>161.16</v>
      </c>
    </row>
    <row r="89" spans="1:12" ht="15.75" x14ac:dyDescent="0.25">
      <c r="A89" s="26">
        <v>84</v>
      </c>
      <c r="B89" s="26" t="s">
        <v>361</v>
      </c>
      <c r="C89" s="27" t="s">
        <v>362</v>
      </c>
      <c r="D89" s="7">
        <v>63</v>
      </c>
      <c r="E89" s="7" t="s">
        <v>129</v>
      </c>
      <c r="F89" s="7" t="str">
        <f>IFERROR(VLOOKUP(#REF!,Mijas!B:C,2,FALSE),"")</f>
        <v/>
      </c>
      <c r="G89" s="7"/>
      <c r="H89" s="7">
        <v>68</v>
      </c>
      <c r="I89" s="10">
        <f t="shared" si="10"/>
        <v>30</v>
      </c>
      <c r="J89" s="2">
        <f t="shared" si="6"/>
        <v>161</v>
      </c>
      <c r="K89" s="22">
        <f t="shared" si="7"/>
        <v>63</v>
      </c>
      <c r="L89" s="19">
        <f t="shared" si="8"/>
        <v>98</v>
      </c>
    </row>
    <row r="90" spans="1:12" ht="15.75" x14ac:dyDescent="0.25">
      <c r="A90" s="26">
        <v>85</v>
      </c>
      <c r="B90" s="26" t="s">
        <v>363</v>
      </c>
      <c r="C90" s="27" t="s">
        <v>364</v>
      </c>
      <c r="D90" s="7">
        <v>35</v>
      </c>
      <c r="E90" s="7">
        <v>39</v>
      </c>
      <c r="F90" s="7" t="str">
        <f>IFERROR(VLOOKUP(#REF!,Mijas!B:C,2,FALSE),"")</f>
        <v/>
      </c>
      <c r="G90" s="7"/>
      <c r="H90" s="7">
        <v>41</v>
      </c>
      <c r="I90" s="10">
        <f t="shared" si="10"/>
        <v>45</v>
      </c>
      <c r="J90" s="2">
        <f t="shared" si="6"/>
        <v>160</v>
      </c>
      <c r="K90" s="22">
        <f t="shared" si="7"/>
        <v>39</v>
      </c>
      <c r="L90" s="19">
        <f t="shared" si="8"/>
        <v>125</v>
      </c>
    </row>
    <row r="91" spans="1:12" ht="15.75" x14ac:dyDescent="0.25">
      <c r="A91" s="26">
        <v>86</v>
      </c>
      <c r="B91" s="26" t="s">
        <v>365</v>
      </c>
      <c r="C91" s="27" t="s">
        <v>366</v>
      </c>
      <c r="D91" s="7">
        <v>18.02</v>
      </c>
      <c r="E91" s="7">
        <v>18.010000000000002</v>
      </c>
      <c r="F91" s="7" t="str">
        <f>IFERROR(VLOOKUP(#REF!,Mijas!B:C,2,FALSE),"")</f>
        <v/>
      </c>
      <c r="G91" s="7">
        <v>25.02</v>
      </c>
      <c r="H91" s="7">
        <v>35</v>
      </c>
      <c r="I91" s="10">
        <f t="shared" si="10"/>
        <v>60</v>
      </c>
      <c r="J91" s="2">
        <f t="shared" si="6"/>
        <v>156.05000000000001</v>
      </c>
      <c r="K91" s="22">
        <f t="shared" si="7"/>
        <v>25.02</v>
      </c>
      <c r="L91" s="19">
        <f t="shared" si="8"/>
        <v>138.03</v>
      </c>
    </row>
    <row r="92" spans="1:12" ht="15.75" x14ac:dyDescent="0.25">
      <c r="A92" s="26">
        <v>87</v>
      </c>
      <c r="B92" s="26" t="s">
        <v>367</v>
      </c>
      <c r="C92" s="27" t="s">
        <v>368</v>
      </c>
      <c r="D92" s="7">
        <v>25.04</v>
      </c>
      <c r="E92" s="7" t="s">
        <v>129</v>
      </c>
      <c r="F92" s="7" t="str">
        <f>IFERROR(VLOOKUP(#REF!,Mijas!B:C,2,FALSE),"")</f>
        <v/>
      </c>
      <c r="G92" s="7">
        <v>43</v>
      </c>
      <c r="H92" s="7">
        <v>36</v>
      </c>
      <c r="I92" s="10">
        <f t="shared" si="10"/>
        <v>45</v>
      </c>
      <c r="J92" s="2">
        <f t="shared" si="6"/>
        <v>149.04</v>
      </c>
      <c r="K92" s="22">
        <f t="shared" si="7"/>
        <v>43</v>
      </c>
      <c r="L92" s="19">
        <f t="shared" si="8"/>
        <v>124</v>
      </c>
    </row>
    <row r="93" spans="1:12" ht="15.75" x14ac:dyDescent="0.25">
      <c r="A93" s="26">
        <v>88</v>
      </c>
      <c r="B93" s="26" t="s">
        <v>369</v>
      </c>
      <c r="C93" s="27" t="s">
        <v>370</v>
      </c>
      <c r="D93" s="7" t="s">
        <v>129</v>
      </c>
      <c r="E93" s="7">
        <v>43</v>
      </c>
      <c r="F93" s="7" t="str">
        <f>IFERROR(VLOOKUP(#REF!,Mijas!B:C,2,FALSE),"")</f>
        <v/>
      </c>
      <c r="G93" s="7">
        <v>25.1</v>
      </c>
      <c r="H93" s="7">
        <v>25.12</v>
      </c>
      <c r="I93" s="10">
        <f t="shared" si="10"/>
        <v>45</v>
      </c>
      <c r="J93" s="2">
        <f t="shared" si="6"/>
        <v>138.22</v>
      </c>
      <c r="K93" s="22">
        <f t="shared" si="7"/>
        <v>43</v>
      </c>
      <c r="L93" s="19">
        <f t="shared" si="8"/>
        <v>138.22</v>
      </c>
    </row>
    <row r="94" spans="1:12" ht="15.75" x14ac:dyDescent="0.25">
      <c r="A94" s="26">
        <v>89</v>
      </c>
      <c r="B94" s="26" t="s">
        <v>371</v>
      </c>
      <c r="C94" s="27" t="s">
        <v>372</v>
      </c>
      <c r="D94" s="7" t="s">
        <v>129</v>
      </c>
      <c r="E94" s="7">
        <v>25.06</v>
      </c>
      <c r="F94" s="7" t="str">
        <f>IFERROR(VLOOKUP(#REF!,Mijas!B:C,2,FALSE),"")</f>
        <v/>
      </c>
      <c r="G94" s="7">
        <v>42</v>
      </c>
      <c r="H94" s="7">
        <v>25.09</v>
      </c>
      <c r="I94" s="10">
        <f t="shared" si="10"/>
        <v>45</v>
      </c>
      <c r="J94" s="2">
        <f t="shared" si="6"/>
        <v>137.15</v>
      </c>
      <c r="K94" s="22">
        <f t="shared" si="7"/>
        <v>42</v>
      </c>
      <c r="L94" s="19">
        <f t="shared" si="8"/>
        <v>137.15</v>
      </c>
    </row>
    <row r="95" spans="1:12" ht="15.75" x14ac:dyDescent="0.25">
      <c r="A95" s="26">
        <v>90</v>
      </c>
      <c r="B95" s="26" t="s">
        <v>373</v>
      </c>
      <c r="C95" s="27" t="s">
        <v>374</v>
      </c>
      <c r="D95" s="7"/>
      <c r="E95" s="7">
        <v>118</v>
      </c>
      <c r="F95" s="7" t="str">
        <f>IFERROR(VLOOKUP(#REF!,Mijas!B:C,2,FALSE),"")</f>
        <v/>
      </c>
      <c r="G95" s="7"/>
      <c r="H95" s="7"/>
      <c r="I95" s="10">
        <f t="shared" si="10"/>
        <v>15</v>
      </c>
      <c r="J95" s="2">
        <f t="shared" si="6"/>
        <v>133</v>
      </c>
      <c r="K95" s="22">
        <f t="shared" si="7"/>
        <v>118</v>
      </c>
      <c r="L95" s="19">
        <f t="shared" si="8"/>
        <v>133</v>
      </c>
    </row>
    <row r="96" spans="1:12" ht="15.75" x14ac:dyDescent="0.25">
      <c r="A96" s="26">
        <v>91</v>
      </c>
      <c r="B96" s="26" t="s">
        <v>375</v>
      </c>
      <c r="C96" s="27" t="s">
        <v>376</v>
      </c>
      <c r="D96" s="7"/>
      <c r="E96" s="7"/>
      <c r="F96" s="7">
        <v>92</v>
      </c>
      <c r="G96" s="7"/>
      <c r="H96" s="7">
        <v>25.01</v>
      </c>
      <c r="I96" s="10">
        <f>+COUNT(D96:H96)*15-15</f>
        <v>15</v>
      </c>
      <c r="J96" s="2">
        <f t="shared" si="6"/>
        <v>132.01</v>
      </c>
      <c r="K96" s="22">
        <f t="shared" si="7"/>
        <v>92</v>
      </c>
      <c r="L96" s="19">
        <f t="shared" si="8"/>
        <v>132.01</v>
      </c>
    </row>
    <row r="97" spans="1:12" ht="15.75" x14ac:dyDescent="0.25">
      <c r="A97" s="26">
        <v>92</v>
      </c>
      <c r="B97" s="26" t="s">
        <v>377</v>
      </c>
      <c r="C97" s="27" t="s">
        <v>378</v>
      </c>
      <c r="D97" s="7"/>
      <c r="E97" s="7"/>
      <c r="F97" s="7">
        <v>117.01</v>
      </c>
      <c r="G97" s="7"/>
      <c r="H97" s="7"/>
      <c r="I97" s="10">
        <f t="shared" ref="I97:I105" si="11">+COUNT(D97:H97)*15</f>
        <v>15</v>
      </c>
      <c r="J97" s="2">
        <f t="shared" si="6"/>
        <v>132.01</v>
      </c>
      <c r="K97" s="22">
        <f t="shared" si="7"/>
        <v>117.01</v>
      </c>
      <c r="L97" s="19">
        <f t="shared" si="8"/>
        <v>132.01</v>
      </c>
    </row>
    <row r="98" spans="1:12" ht="15.75" x14ac:dyDescent="0.25">
      <c r="A98" s="26">
        <v>93</v>
      </c>
      <c r="B98" s="26" t="s">
        <v>379</v>
      </c>
      <c r="C98" s="27" t="s">
        <v>380</v>
      </c>
      <c r="D98" s="7">
        <v>115</v>
      </c>
      <c r="E98" s="7" t="s">
        <v>129</v>
      </c>
      <c r="F98" s="7" t="str">
        <f>IFERROR(VLOOKUP(#REF!,Mijas!B:C,2,FALSE),"")</f>
        <v/>
      </c>
      <c r="G98" s="7"/>
      <c r="H98" s="7"/>
      <c r="I98" s="10">
        <f t="shared" si="11"/>
        <v>15</v>
      </c>
      <c r="J98" s="2">
        <f t="shared" si="6"/>
        <v>130</v>
      </c>
      <c r="K98" s="22">
        <f t="shared" si="7"/>
        <v>115</v>
      </c>
      <c r="L98" s="19">
        <f t="shared" si="8"/>
        <v>15</v>
      </c>
    </row>
    <row r="99" spans="1:12" ht="15.75" x14ac:dyDescent="0.25">
      <c r="A99" s="26">
        <v>94</v>
      </c>
      <c r="B99" s="26" t="s">
        <v>381</v>
      </c>
      <c r="C99" s="27" t="s">
        <v>382</v>
      </c>
      <c r="D99" s="7" t="s">
        <v>129</v>
      </c>
      <c r="E99" s="7">
        <v>113</v>
      </c>
      <c r="F99" s="7" t="str">
        <f>IFERROR(VLOOKUP(#REF!,Mijas!B:C,2,FALSE),"")</f>
        <v/>
      </c>
      <c r="G99" s="7"/>
      <c r="H99" s="7"/>
      <c r="I99" s="10">
        <f t="shared" si="11"/>
        <v>15</v>
      </c>
      <c r="J99" s="2">
        <f t="shared" si="6"/>
        <v>128</v>
      </c>
      <c r="K99" s="22">
        <f t="shared" si="7"/>
        <v>113</v>
      </c>
      <c r="L99" s="19">
        <f t="shared" si="8"/>
        <v>128</v>
      </c>
    </row>
    <row r="100" spans="1:12" ht="15.75" x14ac:dyDescent="0.25">
      <c r="A100" s="26">
        <v>95</v>
      </c>
      <c r="B100" s="26" t="s">
        <v>383</v>
      </c>
      <c r="C100" s="27" t="s">
        <v>384</v>
      </c>
      <c r="D100" s="7">
        <v>25.16</v>
      </c>
      <c r="E100" s="7">
        <v>70</v>
      </c>
      <c r="F100" s="7" t="str">
        <f>IFERROR(VLOOKUP(#REF!,Mijas!B:C,2,FALSE),"")</f>
        <v/>
      </c>
      <c r="G100" s="7"/>
      <c r="H100" s="7"/>
      <c r="I100" s="10">
        <f t="shared" si="11"/>
        <v>30</v>
      </c>
      <c r="J100" s="2">
        <f t="shared" si="6"/>
        <v>125.16</v>
      </c>
      <c r="K100" s="22">
        <f t="shared" si="7"/>
        <v>70</v>
      </c>
      <c r="L100" s="19">
        <f t="shared" si="8"/>
        <v>100</v>
      </c>
    </row>
    <row r="101" spans="1:12" ht="15.75" x14ac:dyDescent="0.25">
      <c r="A101" s="26">
        <v>96</v>
      </c>
      <c r="B101" s="26" t="s">
        <v>385</v>
      </c>
      <c r="C101" s="27" t="s">
        <v>386</v>
      </c>
      <c r="D101" s="7" t="s">
        <v>129</v>
      </c>
      <c r="E101" s="7">
        <v>18.05</v>
      </c>
      <c r="F101" s="7" t="str">
        <f>IFERROR(VLOOKUP(#REF!,Mijas!B:C,2,FALSE),"")</f>
        <v/>
      </c>
      <c r="G101" s="7">
        <v>35</v>
      </c>
      <c r="H101" s="7">
        <v>25.1</v>
      </c>
      <c r="I101" s="10">
        <f t="shared" si="11"/>
        <v>45</v>
      </c>
      <c r="J101" s="2">
        <f t="shared" si="6"/>
        <v>123.15</v>
      </c>
      <c r="K101" s="22">
        <f t="shared" si="7"/>
        <v>35</v>
      </c>
      <c r="L101" s="19">
        <f t="shared" si="8"/>
        <v>123.15</v>
      </c>
    </row>
    <row r="102" spans="1:12" ht="15.75" x14ac:dyDescent="0.25">
      <c r="A102" s="26">
        <v>97</v>
      </c>
      <c r="B102" s="26" t="s">
        <v>387</v>
      </c>
      <c r="C102" s="27" t="s">
        <v>388</v>
      </c>
      <c r="D102" s="7"/>
      <c r="E102" s="7">
        <v>25.12</v>
      </c>
      <c r="F102" s="7" t="str">
        <f>IFERROR(VLOOKUP(#REF!,Mijas!B:C,2,FALSE),"")</f>
        <v/>
      </c>
      <c r="G102" s="7">
        <v>25.08</v>
      </c>
      <c r="H102" s="7">
        <v>25.03</v>
      </c>
      <c r="I102" s="10">
        <f t="shared" si="11"/>
        <v>45</v>
      </c>
      <c r="J102" s="2">
        <f t="shared" si="6"/>
        <v>120.23</v>
      </c>
      <c r="K102" s="22">
        <f t="shared" si="7"/>
        <v>25.12</v>
      </c>
      <c r="L102" s="19">
        <f t="shared" si="8"/>
        <v>120.23</v>
      </c>
    </row>
    <row r="103" spans="1:12" ht="15.75" x14ac:dyDescent="0.25">
      <c r="A103" s="26">
        <v>98</v>
      </c>
      <c r="B103" s="26" t="s">
        <v>192</v>
      </c>
      <c r="C103" s="27" t="s">
        <v>389</v>
      </c>
      <c r="D103" s="7"/>
      <c r="E103" s="7">
        <v>25.09</v>
      </c>
      <c r="F103" s="7" t="str">
        <f>IFERROR(VLOOKUP(#REF!,Mijas!B:C,2,FALSE),"")</f>
        <v/>
      </c>
      <c r="G103" s="7">
        <v>25.03</v>
      </c>
      <c r="H103" s="7">
        <v>25.04</v>
      </c>
      <c r="I103" s="10">
        <f t="shared" si="11"/>
        <v>45</v>
      </c>
      <c r="J103" s="2">
        <f t="shared" si="6"/>
        <v>120.16</v>
      </c>
      <c r="K103" s="22">
        <f t="shared" si="7"/>
        <v>25.09</v>
      </c>
      <c r="L103" s="19">
        <f t="shared" si="8"/>
        <v>120.16</v>
      </c>
    </row>
    <row r="104" spans="1:12" ht="15.75" x14ac:dyDescent="0.25">
      <c r="A104" s="26">
        <v>99</v>
      </c>
      <c r="B104" s="26" t="s">
        <v>390</v>
      </c>
      <c r="C104" s="27" t="s">
        <v>391</v>
      </c>
      <c r="D104" s="7" t="s">
        <v>129</v>
      </c>
      <c r="E104" s="7" t="s">
        <v>129</v>
      </c>
      <c r="F104" s="7" t="str">
        <f>IFERROR(VLOOKUP(#REF!,Mijas!B:C,2,FALSE),"")</f>
        <v/>
      </c>
      <c r="G104" s="7">
        <v>105</v>
      </c>
      <c r="H104" s="7"/>
      <c r="I104" s="10">
        <f t="shared" si="11"/>
        <v>15</v>
      </c>
      <c r="J104" s="2">
        <f t="shared" si="6"/>
        <v>120</v>
      </c>
      <c r="K104" s="22">
        <f t="shared" si="7"/>
        <v>105</v>
      </c>
      <c r="L104" s="19">
        <f t="shared" si="8"/>
        <v>120</v>
      </c>
    </row>
    <row r="105" spans="1:12" ht="15.75" x14ac:dyDescent="0.25">
      <c r="A105" s="26">
        <v>100</v>
      </c>
      <c r="B105" s="26" t="s">
        <v>392</v>
      </c>
      <c r="C105" s="27" t="s">
        <v>393</v>
      </c>
      <c r="D105" s="7"/>
      <c r="E105" s="7"/>
      <c r="F105" s="7">
        <v>47</v>
      </c>
      <c r="G105" s="7"/>
      <c r="H105" s="7">
        <v>42</v>
      </c>
      <c r="I105" s="10">
        <f t="shared" si="11"/>
        <v>30</v>
      </c>
      <c r="J105" s="2">
        <f t="shared" si="6"/>
        <v>119</v>
      </c>
      <c r="K105" s="22">
        <f t="shared" si="7"/>
        <v>47</v>
      </c>
      <c r="L105" s="19">
        <f t="shared" si="8"/>
        <v>119</v>
      </c>
    </row>
    <row r="106" spans="1:12" ht="15.75" x14ac:dyDescent="0.25">
      <c r="A106" s="26">
        <v>101</v>
      </c>
      <c r="B106" s="26" t="s">
        <v>394</v>
      </c>
      <c r="C106" s="27" t="s">
        <v>395</v>
      </c>
      <c r="D106" s="7" t="s">
        <v>129</v>
      </c>
      <c r="E106" s="7">
        <v>25.02</v>
      </c>
      <c r="F106" s="7" t="str">
        <f>IFERROR(VLOOKUP(#REF!,Mijas!B:C,2,FALSE),"")</f>
        <v/>
      </c>
      <c r="G106" s="7">
        <v>36</v>
      </c>
      <c r="H106" s="7">
        <v>25.02</v>
      </c>
      <c r="I106" s="10">
        <f>+COUNT(D106:H106)*15-15</f>
        <v>30</v>
      </c>
      <c r="J106" s="2">
        <f t="shared" si="6"/>
        <v>116.03999999999999</v>
      </c>
      <c r="K106" s="22">
        <f t="shared" si="7"/>
        <v>36</v>
      </c>
      <c r="L106" s="19">
        <f t="shared" si="8"/>
        <v>116.03999999999999</v>
      </c>
    </row>
    <row r="107" spans="1:12" ht="15.75" x14ac:dyDescent="0.25">
      <c r="A107" s="26">
        <v>102</v>
      </c>
      <c r="B107" s="26" t="s">
        <v>396</v>
      </c>
      <c r="C107" s="27" t="s">
        <v>397</v>
      </c>
      <c r="D107" s="7" t="s">
        <v>129</v>
      </c>
      <c r="E107" s="7">
        <v>18.04</v>
      </c>
      <c r="F107" s="7" t="str">
        <f>IFERROR(VLOOKUP(#REF!,Mijas!B:C,2,FALSE),"")</f>
        <v/>
      </c>
      <c r="G107" s="7">
        <v>25.04</v>
      </c>
      <c r="H107" s="7">
        <v>25.13</v>
      </c>
      <c r="I107" s="10">
        <f t="shared" ref="I107:I126" si="12">+COUNT(D107:H107)*15</f>
        <v>45</v>
      </c>
      <c r="J107" s="2">
        <f t="shared" si="6"/>
        <v>113.21</v>
      </c>
      <c r="K107" s="22">
        <f t="shared" si="7"/>
        <v>25.04</v>
      </c>
      <c r="L107" s="19">
        <f t="shared" si="8"/>
        <v>113.21</v>
      </c>
    </row>
    <row r="108" spans="1:12" ht="15.75" x14ac:dyDescent="0.25">
      <c r="A108" s="26">
        <v>103</v>
      </c>
      <c r="B108" s="26" t="s">
        <v>398</v>
      </c>
      <c r="C108" s="27" t="s">
        <v>399</v>
      </c>
      <c r="D108" s="7" t="s">
        <v>129</v>
      </c>
      <c r="E108" s="7" t="s">
        <v>129</v>
      </c>
      <c r="F108" s="7" t="str">
        <f>IFERROR(VLOOKUP(#REF!,Mijas!B:C,2,FALSE),"")</f>
        <v/>
      </c>
      <c r="G108" s="7"/>
      <c r="H108" s="7">
        <v>90</v>
      </c>
      <c r="I108" s="10">
        <f t="shared" si="12"/>
        <v>15</v>
      </c>
      <c r="J108" s="2">
        <f t="shared" si="6"/>
        <v>105</v>
      </c>
      <c r="K108" s="22">
        <f t="shared" si="7"/>
        <v>0</v>
      </c>
      <c r="L108" s="19">
        <f t="shared" si="8"/>
        <v>105</v>
      </c>
    </row>
    <row r="109" spans="1:12" ht="15.75" x14ac:dyDescent="0.25">
      <c r="A109" s="26">
        <v>104</v>
      </c>
      <c r="B109" s="26" t="s">
        <v>400</v>
      </c>
      <c r="C109" s="27" t="s">
        <v>401</v>
      </c>
      <c r="D109" s="7">
        <v>49</v>
      </c>
      <c r="E109" s="7">
        <v>25.05</v>
      </c>
      <c r="F109" s="7" t="str">
        <f>IFERROR(VLOOKUP(#REF!,Mijas!B:C,2,FALSE),"")</f>
        <v/>
      </c>
      <c r="G109" s="7"/>
      <c r="H109" s="7"/>
      <c r="I109" s="10">
        <f t="shared" si="12"/>
        <v>30</v>
      </c>
      <c r="J109" s="2">
        <f t="shared" si="6"/>
        <v>104.05</v>
      </c>
      <c r="K109" s="22">
        <f t="shared" si="7"/>
        <v>49</v>
      </c>
      <c r="L109" s="19">
        <f t="shared" si="8"/>
        <v>55.05</v>
      </c>
    </row>
    <row r="110" spans="1:12" ht="15.75" x14ac:dyDescent="0.25">
      <c r="A110" s="26">
        <v>105</v>
      </c>
      <c r="B110" s="26" t="s">
        <v>402</v>
      </c>
      <c r="C110" s="27" t="s">
        <v>403</v>
      </c>
      <c r="D110" s="7" t="s">
        <v>129</v>
      </c>
      <c r="E110" s="7" t="s">
        <v>129</v>
      </c>
      <c r="F110" s="7">
        <v>43</v>
      </c>
      <c r="G110" s="7"/>
      <c r="H110" s="7">
        <v>25.16</v>
      </c>
      <c r="I110" s="10">
        <f t="shared" si="12"/>
        <v>30</v>
      </c>
      <c r="J110" s="2">
        <f t="shared" si="6"/>
        <v>98.16</v>
      </c>
      <c r="K110" s="22">
        <f t="shared" si="7"/>
        <v>43</v>
      </c>
      <c r="L110" s="19">
        <f t="shared" si="8"/>
        <v>98.16</v>
      </c>
    </row>
    <row r="111" spans="1:12" ht="15.75" x14ac:dyDescent="0.25">
      <c r="A111" s="26">
        <v>106</v>
      </c>
      <c r="B111" s="26" t="s">
        <v>404</v>
      </c>
      <c r="C111" s="27" t="s">
        <v>405</v>
      </c>
      <c r="D111" s="7" t="s">
        <v>129</v>
      </c>
      <c r="E111" s="7">
        <v>41</v>
      </c>
      <c r="F111" s="7" t="str">
        <f>IFERROR(VLOOKUP(#REF!,Mijas!B:C,2,FALSE),"")</f>
        <v/>
      </c>
      <c r="G111" s="7">
        <v>25.05</v>
      </c>
      <c r="H111" s="7"/>
      <c r="I111" s="10">
        <f t="shared" si="12"/>
        <v>30</v>
      </c>
      <c r="J111" s="2">
        <f t="shared" si="6"/>
        <v>96.05</v>
      </c>
      <c r="K111" s="22">
        <f t="shared" si="7"/>
        <v>41</v>
      </c>
      <c r="L111" s="19">
        <f t="shared" si="8"/>
        <v>96.05</v>
      </c>
    </row>
    <row r="112" spans="1:12" ht="15.75" x14ac:dyDescent="0.25">
      <c r="A112" s="26">
        <v>107</v>
      </c>
      <c r="B112" s="26" t="s">
        <v>406</v>
      </c>
      <c r="C112" s="27" t="s">
        <v>407</v>
      </c>
      <c r="D112" s="7"/>
      <c r="E112" s="7"/>
      <c r="F112" s="7"/>
      <c r="G112" s="7">
        <v>25.07</v>
      </c>
      <c r="H112" s="7">
        <v>38</v>
      </c>
      <c r="I112" s="10">
        <f t="shared" si="12"/>
        <v>30</v>
      </c>
      <c r="J112" s="2">
        <f t="shared" si="6"/>
        <v>93.07</v>
      </c>
      <c r="K112" s="22">
        <f t="shared" si="7"/>
        <v>25.07</v>
      </c>
      <c r="L112" s="19">
        <f t="shared" si="8"/>
        <v>93.07</v>
      </c>
    </row>
    <row r="113" spans="1:12" ht="15.75" x14ac:dyDescent="0.25">
      <c r="A113" s="26">
        <v>108</v>
      </c>
      <c r="B113" s="26" t="s">
        <v>408</v>
      </c>
      <c r="C113" s="27" t="s">
        <v>409</v>
      </c>
      <c r="D113" s="7" t="s">
        <v>129</v>
      </c>
      <c r="E113" s="7" t="s">
        <v>129</v>
      </c>
      <c r="F113" s="7">
        <v>37</v>
      </c>
      <c r="G113" s="7"/>
      <c r="H113" s="7">
        <v>25.14</v>
      </c>
      <c r="I113" s="10">
        <f t="shared" si="12"/>
        <v>30</v>
      </c>
      <c r="J113" s="2">
        <f t="shared" si="6"/>
        <v>92.14</v>
      </c>
      <c r="K113" s="22">
        <f t="shared" si="7"/>
        <v>37</v>
      </c>
      <c r="L113" s="19">
        <f t="shared" si="8"/>
        <v>92.14</v>
      </c>
    </row>
    <row r="114" spans="1:12" ht="15.75" x14ac:dyDescent="0.25">
      <c r="A114" s="26">
        <v>109</v>
      </c>
      <c r="B114" s="26" t="s">
        <v>410</v>
      </c>
      <c r="C114" s="27" t="s">
        <v>411</v>
      </c>
      <c r="D114" s="7">
        <v>72</v>
      </c>
      <c r="E114" s="7" t="s">
        <v>129</v>
      </c>
      <c r="F114" s="7" t="str">
        <f>IFERROR(VLOOKUP(#REF!,Mijas!B:C,2,FALSE),"")</f>
        <v/>
      </c>
      <c r="G114" s="7"/>
      <c r="H114" s="7"/>
      <c r="I114" s="10">
        <f t="shared" si="12"/>
        <v>15</v>
      </c>
      <c r="J114" s="2">
        <f t="shared" si="6"/>
        <v>87</v>
      </c>
      <c r="K114" s="22">
        <f t="shared" si="7"/>
        <v>72</v>
      </c>
      <c r="L114" s="19">
        <f t="shared" si="8"/>
        <v>15</v>
      </c>
    </row>
    <row r="115" spans="1:12" ht="15.75" x14ac:dyDescent="0.25">
      <c r="A115" s="26">
        <v>110</v>
      </c>
      <c r="B115" s="26" t="s">
        <v>412</v>
      </c>
      <c r="C115" s="27" t="s">
        <v>413</v>
      </c>
      <c r="D115" s="7" t="s">
        <v>129</v>
      </c>
      <c r="E115" s="7" t="s">
        <v>129</v>
      </c>
      <c r="F115" s="7">
        <v>71</v>
      </c>
      <c r="G115" s="7"/>
      <c r="H115" s="7"/>
      <c r="I115" s="10">
        <f t="shared" si="12"/>
        <v>15</v>
      </c>
      <c r="J115" s="2">
        <f t="shared" si="6"/>
        <v>86</v>
      </c>
      <c r="K115" s="22">
        <f t="shared" si="7"/>
        <v>71</v>
      </c>
      <c r="L115" s="19">
        <f t="shared" si="8"/>
        <v>86</v>
      </c>
    </row>
    <row r="116" spans="1:12" ht="15.75" x14ac:dyDescent="0.25">
      <c r="A116" s="26">
        <v>111</v>
      </c>
      <c r="B116" s="26" t="s">
        <v>414</v>
      </c>
      <c r="C116" s="27" t="s">
        <v>415</v>
      </c>
      <c r="D116" s="7">
        <v>71</v>
      </c>
      <c r="E116" s="7" t="s">
        <v>129</v>
      </c>
      <c r="F116" s="7" t="str">
        <f>IFERROR(VLOOKUP(#REF!,Mijas!B:C,2,FALSE),"")</f>
        <v/>
      </c>
      <c r="G116" s="7"/>
      <c r="H116" s="7"/>
      <c r="I116" s="10">
        <f t="shared" si="12"/>
        <v>15</v>
      </c>
      <c r="J116" s="2">
        <f t="shared" si="6"/>
        <v>86</v>
      </c>
      <c r="K116" s="22">
        <f t="shared" si="7"/>
        <v>71</v>
      </c>
      <c r="L116" s="19">
        <f t="shared" si="8"/>
        <v>15</v>
      </c>
    </row>
    <row r="117" spans="1:12" ht="15.75" x14ac:dyDescent="0.25">
      <c r="A117" s="26">
        <v>112</v>
      </c>
      <c r="B117" s="26" t="s">
        <v>416</v>
      </c>
      <c r="C117" s="27" t="s">
        <v>417</v>
      </c>
      <c r="D117" s="7"/>
      <c r="E117" s="7">
        <v>71</v>
      </c>
      <c r="F117" s="7" t="str">
        <f>IFERROR(VLOOKUP(#REF!,Mijas!B:C,2,FALSE),"")</f>
        <v/>
      </c>
      <c r="G117" s="7"/>
      <c r="H117" s="7"/>
      <c r="I117" s="10">
        <f t="shared" si="12"/>
        <v>15</v>
      </c>
      <c r="J117" s="2">
        <f t="shared" si="6"/>
        <v>86</v>
      </c>
      <c r="K117" s="22">
        <f t="shared" si="7"/>
        <v>71</v>
      </c>
      <c r="L117" s="19">
        <f t="shared" si="8"/>
        <v>86</v>
      </c>
    </row>
    <row r="118" spans="1:12" ht="15.75" x14ac:dyDescent="0.25">
      <c r="A118" s="26">
        <v>113</v>
      </c>
      <c r="B118" s="26" t="s">
        <v>418</v>
      </c>
      <c r="C118" s="27" t="s">
        <v>419</v>
      </c>
      <c r="D118" s="7" t="s">
        <v>129</v>
      </c>
      <c r="E118" s="7" t="s">
        <v>129</v>
      </c>
      <c r="F118" s="7">
        <v>70</v>
      </c>
      <c r="G118" s="7"/>
      <c r="H118" s="7"/>
      <c r="I118" s="10">
        <f t="shared" si="12"/>
        <v>15</v>
      </c>
      <c r="J118" s="2">
        <f t="shared" si="6"/>
        <v>85</v>
      </c>
      <c r="K118" s="22">
        <f t="shared" si="7"/>
        <v>70</v>
      </c>
      <c r="L118" s="19">
        <f t="shared" si="8"/>
        <v>85</v>
      </c>
    </row>
    <row r="119" spans="1:12" ht="15.75" x14ac:dyDescent="0.25">
      <c r="A119" s="26">
        <v>114</v>
      </c>
      <c r="B119" s="26" t="s">
        <v>420</v>
      </c>
      <c r="C119" s="27" t="s">
        <v>421</v>
      </c>
      <c r="D119" s="7">
        <v>70</v>
      </c>
      <c r="E119" s="7" t="s">
        <v>129</v>
      </c>
      <c r="F119" s="7" t="str">
        <f>IFERROR(VLOOKUP(#REF!,Mijas!B:C,2,FALSE),"")</f>
        <v/>
      </c>
      <c r="G119" s="7"/>
      <c r="H119" s="7"/>
      <c r="I119" s="10">
        <f t="shared" si="12"/>
        <v>15</v>
      </c>
      <c r="J119" s="2">
        <f t="shared" si="6"/>
        <v>85</v>
      </c>
      <c r="K119" s="22">
        <f t="shared" si="7"/>
        <v>70</v>
      </c>
      <c r="L119" s="19">
        <f t="shared" si="8"/>
        <v>15</v>
      </c>
    </row>
    <row r="120" spans="1:12" ht="15.75" x14ac:dyDescent="0.25">
      <c r="A120" s="26">
        <v>115</v>
      </c>
      <c r="B120" s="26" t="s">
        <v>422</v>
      </c>
      <c r="C120" s="27" t="s">
        <v>423</v>
      </c>
      <c r="D120" s="7" t="s">
        <v>129</v>
      </c>
      <c r="E120" s="7" t="s">
        <v>129</v>
      </c>
      <c r="F120" s="7">
        <v>69</v>
      </c>
      <c r="G120" s="7"/>
      <c r="H120" s="7"/>
      <c r="I120" s="10">
        <f t="shared" si="12"/>
        <v>15</v>
      </c>
      <c r="J120" s="2">
        <f t="shared" si="6"/>
        <v>84</v>
      </c>
      <c r="K120" s="22">
        <f t="shared" si="7"/>
        <v>69</v>
      </c>
      <c r="L120" s="19">
        <f t="shared" si="8"/>
        <v>84</v>
      </c>
    </row>
    <row r="121" spans="1:12" ht="15.75" x14ac:dyDescent="0.25">
      <c r="A121" s="26">
        <v>116</v>
      </c>
      <c r="B121" s="26" t="s">
        <v>424</v>
      </c>
      <c r="C121" s="27" t="s">
        <v>425</v>
      </c>
      <c r="D121" s="7" t="s">
        <v>129</v>
      </c>
      <c r="E121" s="7" t="s">
        <v>129</v>
      </c>
      <c r="F121" s="7">
        <v>67</v>
      </c>
      <c r="G121" s="7"/>
      <c r="H121" s="7"/>
      <c r="I121" s="10">
        <f t="shared" si="12"/>
        <v>15</v>
      </c>
      <c r="J121" s="2">
        <f t="shared" si="6"/>
        <v>82</v>
      </c>
      <c r="K121" s="22">
        <f t="shared" si="7"/>
        <v>67</v>
      </c>
      <c r="L121" s="19">
        <f t="shared" si="8"/>
        <v>82</v>
      </c>
    </row>
    <row r="122" spans="1:12" ht="15.75" x14ac:dyDescent="0.25">
      <c r="A122" s="26">
        <v>117</v>
      </c>
      <c r="B122" s="26" t="s">
        <v>426</v>
      </c>
      <c r="C122" s="27" t="s">
        <v>427</v>
      </c>
      <c r="D122" s="7">
        <v>66</v>
      </c>
      <c r="E122" s="7" t="s">
        <v>129</v>
      </c>
      <c r="F122" s="7" t="str">
        <f>IFERROR(VLOOKUP(#REF!,Mijas!B:C,2,FALSE),"")</f>
        <v/>
      </c>
      <c r="G122" s="7"/>
      <c r="H122" s="7"/>
      <c r="I122" s="10">
        <f t="shared" si="12"/>
        <v>15</v>
      </c>
      <c r="J122" s="2">
        <f t="shared" si="6"/>
        <v>81</v>
      </c>
      <c r="K122" s="22">
        <f t="shared" si="7"/>
        <v>66</v>
      </c>
      <c r="L122" s="19">
        <f t="shared" si="8"/>
        <v>15</v>
      </c>
    </row>
    <row r="123" spans="1:12" ht="15.75" x14ac:dyDescent="0.25">
      <c r="A123" s="26">
        <v>118</v>
      </c>
      <c r="B123" s="26" t="s">
        <v>428</v>
      </c>
      <c r="C123" s="27" t="s">
        <v>429</v>
      </c>
      <c r="D123" s="7">
        <v>25.15</v>
      </c>
      <c r="E123" s="7">
        <v>25.14</v>
      </c>
      <c r="F123" s="7" t="str">
        <f>IFERROR(VLOOKUP(#REF!,Mijas!B:C,2,FALSE),"")</f>
        <v/>
      </c>
      <c r="G123" s="7"/>
      <c r="H123" s="7"/>
      <c r="I123" s="10">
        <f t="shared" si="12"/>
        <v>30</v>
      </c>
      <c r="J123" s="2">
        <f t="shared" si="6"/>
        <v>80.289999999999992</v>
      </c>
      <c r="K123" s="22">
        <f t="shared" si="7"/>
        <v>25.15</v>
      </c>
      <c r="L123" s="19">
        <f t="shared" si="8"/>
        <v>55.14</v>
      </c>
    </row>
    <row r="124" spans="1:12" ht="15.75" x14ac:dyDescent="0.25">
      <c r="A124" s="26">
        <v>119</v>
      </c>
      <c r="B124" s="26" t="s">
        <v>430</v>
      </c>
      <c r="C124" s="27" t="s">
        <v>431</v>
      </c>
      <c r="D124" s="7" t="s">
        <v>129</v>
      </c>
      <c r="E124" s="7">
        <v>25.03</v>
      </c>
      <c r="F124" s="7">
        <v>25.15</v>
      </c>
      <c r="G124" s="7"/>
      <c r="H124" s="7"/>
      <c r="I124" s="10">
        <f t="shared" si="12"/>
        <v>30</v>
      </c>
      <c r="J124" s="2">
        <f t="shared" si="6"/>
        <v>80.180000000000007</v>
      </c>
      <c r="K124" s="22">
        <f t="shared" si="7"/>
        <v>25.15</v>
      </c>
      <c r="L124" s="19">
        <f t="shared" si="8"/>
        <v>80.180000000000007</v>
      </c>
    </row>
    <row r="125" spans="1:12" ht="15.75" x14ac:dyDescent="0.25">
      <c r="A125" s="26">
        <v>120</v>
      </c>
      <c r="B125" s="26" t="s">
        <v>432</v>
      </c>
      <c r="C125" s="27" t="s">
        <v>433</v>
      </c>
      <c r="D125" s="7">
        <v>25.03</v>
      </c>
      <c r="E125" s="7">
        <v>25.1</v>
      </c>
      <c r="F125" s="7" t="str">
        <f>IFERROR(VLOOKUP(#REF!,Mijas!B:C,2,FALSE),"")</f>
        <v/>
      </c>
      <c r="G125" s="7"/>
      <c r="H125" s="7"/>
      <c r="I125" s="10">
        <f t="shared" si="12"/>
        <v>30</v>
      </c>
      <c r="J125" s="2">
        <f t="shared" si="6"/>
        <v>80.13</v>
      </c>
      <c r="K125" s="22">
        <f t="shared" si="7"/>
        <v>25.1</v>
      </c>
      <c r="L125" s="19">
        <f t="shared" si="8"/>
        <v>55.1</v>
      </c>
    </row>
    <row r="126" spans="1:12" ht="15.75" x14ac:dyDescent="0.25">
      <c r="A126" s="26">
        <v>121</v>
      </c>
      <c r="B126" s="26" t="s">
        <v>434</v>
      </c>
      <c r="C126" s="27" t="s">
        <v>435</v>
      </c>
      <c r="D126" s="7">
        <v>25.05</v>
      </c>
      <c r="E126" s="7">
        <v>25.01</v>
      </c>
      <c r="F126" s="7" t="str">
        <f>IFERROR(VLOOKUP(#REF!,Mijas!B:C,2,FALSE),"")</f>
        <v/>
      </c>
      <c r="G126" s="7"/>
      <c r="H126" s="7"/>
      <c r="I126" s="10">
        <f t="shared" si="12"/>
        <v>30</v>
      </c>
      <c r="J126" s="2">
        <f t="shared" si="6"/>
        <v>80.06</v>
      </c>
      <c r="K126" s="22">
        <f t="shared" si="7"/>
        <v>25.05</v>
      </c>
      <c r="L126" s="19">
        <f t="shared" si="8"/>
        <v>55.010000000000005</v>
      </c>
    </row>
    <row r="127" spans="1:12" ht="15.75" x14ac:dyDescent="0.25">
      <c r="A127" s="26">
        <v>122</v>
      </c>
      <c r="B127" s="26" t="s">
        <v>436</v>
      </c>
      <c r="C127" s="27" t="s">
        <v>437</v>
      </c>
      <c r="D127" s="7">
        <v>80.010000000000005</v>
      </c>
      <c r="E127" s="7" t="s">
        <v>129</v>
      </c>
      <c r="F127" s="7" t="str">
        <f>IFERROR(VLOOKUP(#REF!,Mijas!B:C,2,FALSE),"")</f>
        <v/>
      </c>
      <c r="G127" s="7"/>
      <c r="H127" s="7"/>
      <c r="I127" s="10">
        <f>+COUNT(D127:H127)*15-15</f>
        <v>0</v>
      </c>
      <c r="J127" s="2">
        <f t="shared" si="6"/>
        <v>80.010000000000005</v>
      </c>
      <c r="K127" s="22">
        <f t="shared" si="7"/>
        <v>80.010000000000005</v>
      </c>
      <c r="L127" s="19">
        <f t="shared" si="8"/>
        <v>0</v>
      </c>
    </row>
    <row r="128" spans="1:12" ht="15.75" x14ac:dyDescent="0.25">
      <c r="A128" s="26">
        <v>123</v>
      </c>
      <c r="B128" s="26" t="s">
        <v>438</v>
      </c>
      <c r="C128" s="27" t="s">
        <v>439</v>
      </c>
      <c r="D128" s="7">
        <v>65.010000000000005</v>
      </c>
      <c r="E128" s="7" t="s">
        <v>129</v>
      </c>
      <c r="F128" s="7" t="str">
        <f>IFERROR(VLOOKUP(#REF!,Mijas!B:C,2,FALSE),"")</f>
        <v/>
      </c>
      <c r="G128" s="7"/>
      <c r="H128" s="7"/>
      <c r="I128" s="10">
        <f t="shared" ref="I128:I191" si="13">+COUNT(D128:H128)*15</f>
        <v>15</v>
      </c>
      <c r="J128" s="2">
        <f t="shared" si="6"/>
        <v>80.010000000000005</v>
      </c>
      <c r="K128" s="22">
        <f t="shared" si="7"/>
        <v>65.010000000000005</v>
      </c>
      <c r="L128" s="19">
        <f t="shared" si="8"/>
        <v>15</v>
      </c>
    </row>
    <row r="129" spans="1:12" ht="15.75" x14ac:dyDescent="0.25">
      <c r="A129" s="26">
        <v>124</v>
      </c>
      <c r="B129" s="26" t="s">
        <v>440</v>
      </c>
      <c r="C129" s="27" t="s">
        <v>441</v>
      </c>
      <c r="D129" s="7" t="s">
        <v>129</v>
      </c>
      <c r="E129" s="7" t="s">
        <v>129</v>
      </c>
      <c r="F129" s="7" t="str">
        <f>IFERROR(VLOOKUP(#REF!,Mijas!B:C,2,FALSE),"")</f>
        <v/>
      </c>
      <c r="G129" s="7"/>
      <c r="H129" s="7">
        <v>60</v>
      </c>
      <c r="I129" s="10">
        <f t="shared" si="13"/>
        <v>15</v>
      </c>
      <c r="J129" s="2">
        <f t="shared" si="6"/>
        <v>75</v>
      </c>
      <c r="K129" s="22">
        <f t="shared" si="7"/>
        <v>0</v>
      </c>
      <c r="L129" s="19">
        <f t="shared" si="8"/>
        <v>75</v>
      </c>
    </row>
    <row r="130" spans="1:12" ht="15.75" x14ac:dyDescent="0.25">
      <c r="A130" s="26">
        <v>125</v>
      </c>
      <c r="B130" s="26" t="s">
        <v>442</v>
      </c>
      <c r="C130" s="27" t="s">
        <v>443</v>
      </c>
      <c r="D130" s="7"/>
      <c r="E130" s="7">
        <v>18.059999999999999</v>
      </c>
      <c r="F130" s="7" t="str">
        <f>IFERROR(VLOOKUP(#REF!,Mijas!B:C,2,FALSE),"")</f>
        <v/>
      </c>
      <c r="G130" s="7"/>
      <c r="H130" s="7">
        <v>25.07</v>
      </c>
      <c r="I130" s="10">
        <f t="shared" si="13"/>
        <v>30</v>
      </c>
      <c r="J130" s="2">
        <f t="shared" si="6"/>
        <v>73.13</v>
      </c>
      <c r="K130" s="22">
        <f t="shared" si="7"/>
        <v>18.059999999999999</v>
      </c>
      <c r="L130" s="19">
        <f t="shared" si="8"/>
        <v>73.13</v>
      </c>
    </row>
    <row r="131" spans="1:12" ht="15.75" x14ac:dyDescent="0.25">
      <c r="A131" s="26">
        <v>126</v>
      </c>
      <c r="B131" s="26" t="s">
        <v>444</v>
      </c>
      <c r="C131" s="27" t="s">
        <v>445</v>
      </c>
      <c r="D131" s="7"/>
      <c r="E131" s="7">
        <v>58</v>
      </c>
      <c r="F131" s="7" t="str">
        <f>IFERROR(VLOOKUP(#REF!,Mijas!B:C,2,FALSE),"")</f>
        <v/>
      </c>
      <c r="G131" s="7"/>
      <c r="H131" s="7"/>
      <c r="I131" s="10">
        <f t="shared" si="13"/>
        <v>15</v>
      </c>
      <c r="J131" s="2">
        <f t="shared" si="6"/>
        <v>73</v>
      </c>
      <c r="K131" s="22">
        <f t="shared" si="7"/>
        <v>58</v>
      </c>
      <c r="L131" s="19">
        <f t="shared" si="8"/>
        <v>73</v>
      </c>
    </row>
    <row r="132" spans="1:12" ht="16.5" customHeight="1" x14ac:dyDescent="0.25">
      <c r="A132" s="26">
        <v>127</v>
      </c>
      <c r="B132" s="26" t="s">
        <v>446</v>
      </c>
      <c r="C132" s="27" t="s">
        <v>447</v>
      </c>
      <c r="D132" s="7"/>
      <c r="E132" s="7"/>
      <c r="F132" s="7">
        <v>58</v>
      </c>
      <c r="G132" s="7"/>
      <c r="H132" s="7"/>
      <c r="I132" s="10">
        <f t="shared" si="13"/>
        <v>15</v>
      </c>
      <c r="J132" s="2">
        <f t="shared" si="6"/>
        <v>73</v>
      </c>
      <c r="K132" s="22">
        <f t="shared" si="7"/>
        <v>58</v>
      </c>
      <c r="L132" s="19">
        <f t="shared" si="8"/>
        <v>73</v>
      </c>
    </row>
    <row r="133" spans="1:12" ht="16.5" customHeight="1" x14ac:dyDescent="0.25">
      <c r="A133" s="26">
        <v>128</v>
      </c>
      <c r="B133" s="26" t="s">
        <v>448</v>
      </c>
      <c r="C133" s="27" t="s">
        <v>449</v>
      </c>
      <c r="D133" s="7">
        <v>18.05</v>
      </c>
      <c r="E133" s="7">
        <v>18.07</v>
      </c>
      <c r="F133" s="7" t="str">
        <f>IFERROR(VLOOKUP(#REF!,Mijas!B:C,2,FALSE),"")</f>
        <v/>
      </c>
      <c r="G133" s="7"/>
      <c r="H133" s="7"/>
      <c r="I133" s="10">
        <f t="shared" si="13"/>
        <v>30</v>
      </c>
      <c r="J133" s="2">
        <f t="shared" si="6"/>
        <v>66.12</v>
      </c>
      <c r="K133" s="22">
        <f t="shared" si="7"/>
        <v>18.07</v>
      </c>
      <c r="L133" s="19">
        <f t="shared" si="8"/>
        <v>48.07</v>
      </c>
    </row>
    <row r="134" spans="1:12" ht="16.5" customHeight="1" x14ac:dyDescent="0.25">
      <c r="A134" s="26">
        <v>129</v>
      </c>
      <c r="B134" s="26" t="s">
        <v>450</v>
      </c>
      <c r="C134" s="27" t="s">
        <v>451</v>
      </c>
      <c r="D134" s="7" t="s">
        <v>129</v>
      </c>
      <c r="E134" s="7" t="s">
        <v>129</v>
      </c>
      <c r="F134" s="7">
        <v>49</v>
      </c>
      <c r="G134" s="7"/>
      <c r="H134" s="7"/>
      <c r="I134" s="10">
        <f t="shared" si="13"/>
        <v>15</v>
      </c>
      <c r="J134" s="2">
        <f t="shared" ref="J134:J197" si="14">+SUM(D134:I134)</f>
        <v>64</v>
      </c>
      <c r="K134" s="22">
        <f t="shared" ref="K134:K195" si="15">MAX(D134:G134)</f>
        <v>49</v>
      </c>
      <c r="L134" s="19">
        <f t="shared" si="8"/>
        <v>64</v>
      </c>
    </row>
    <row r="135" spans="1:12" ht="16.5" customHeight="1" x14ac:dyDescent="0.25">
      <c r="A135" s="26">
        <v>130</v>
      </c>
      <c r="B135" s="26" t="s">
        <v>452</v>
      </c>
      <c r="C135" s="27" t="s">
        <v>453</v>
      </c>
      <c r="D135" s="7" t="s">
        <v>129</v>
      </c>
      <c r="E135" s="7" t="s">
        <v>129</v>
      </c>
      <c r="F135" s="7">
        <v>48</v>
      </c>
      <c r="G135" s="7"/>
      <c r="H135" s="7"/>
      <c r="I135" s="10">
        <f t="shared" si="13"/>
        <v>15</v>
      </c>
      <c r="J135" s="2">
        <f t="shared" si="14"/>
        <v>63</v>
      </c>
      <c r="K135" s="22">
        <f t="shared" si="15"/>
        <v>48</v>
      </c>
      <c r="L135" s="19">
        <f t="shared" ref="L135:L172" si="16">SUM(E135:I135)</f>
        <v>63</v>
      </c>
    </row>
    <row r="136" spans="1:12" ht="16.5" customHeight="1" x14ac:dyDescent="0.25">
      <c r="A136" s="26">
        <v>131</v>
      </c>
      <c r="B136" s="26" t="s">
        <v>454</v>
      </c>
      <c r="C136" s="27" t="s">
        <v>455</v>
      </c>
      <c r="D136" s="7"/>
      <c r="E136" s="7"/>
      <c r="F136" s="7">
        <v>46</v>
      </c>
      <c r="G136" s="7"/>
      <c r="H136" s="7"/>
      <c r="I136" s="10">
        <f t="shared" si="13"/>
        <v>15</v>
      </c>
      <c r="J136" s="2">
        <f t="shared" si="14"/>
        <v>61</v>
      </c>
      <c r="K136" s="22">
        <f t="shared" si="15"/>
        <v>46</v>
      </c>
      <c r="L136" s="19">
        <f t="shared" si="16"/>
        <v>61</v>
      </c>
    </row>
    <row r="137" spans="1:12" ht="16.5" customHeight="1" x14ac:dyDescent="0.25">
      <c r="A137" s="26">
        <v>132</v>
      </c>
      <c r="B137" s="26" t="s">
        <v>456</v>
      </c>
      <c r="C137" s="27" t="s">
        <v>457</v>
      </c>
      <c r="D137" s="7">
        <v>44</v>
      </c>
      <c r="E137" s="7" t="s">
        <v>129</v>
      </c>
      <c r="F137" s="7" t="str">
        <f>IFERROR(VLOOKUP(#REF!,Mijas!B:C,2,FALSE),"")</f>
        <v/>
      </c>
      <c r="G137" s="7"/>
      <c r="H137" s="7"/>
      <c r="I137" s="10">
        <f t="shared" si="13"/>
        <v>15</v>
      </c>
      <c r="J137" s="2">
        <f t="shared" si="14"/>
        <v>59</v>
      </c>
      <c r="K137" s="22">
        <f t="shared" si="15"/>
        <v>44</v>
      </c>
      <c r="L137" s="19">
        <f t="shared" si="16"/>
        <v>15</v>
      </c>
    </row>
    <row r="138" spans="1:12" ht="15.75" x14ac:dyDescent="0.25">
      <c r="A138" s="26">
        <v>133</v>
      </c>
      <c r="B138" s="26" t="s">
        <v>458</v>
      </c>
      <c r="C138" s="27" t="s">
        <v>459</v>
      </c>
      <c r="D138" s="7" t="s">
        <v>129</v>
      </c>
      <c r="E138" s="7" t="s">
        <v>129</v>
      </c>
      <c r="F138" s="7" t="str">
        <f>IFERROR(VLOOKUP(#REF!,Mijas!B:C,2,FALSE),"")</f>
        <v/>
      </c>
      <c r="G138" s="7"/>
      <c r="H138" s="7">
        <v>43</v>
      </c>
      <c r="I138" s="10">
        <f t="shared" si="13"/>
        <v>15</v>
      </c>
      <c r="J138" s="2">
        <f t="shared" si="14"/>
        <v>58</v>
      </c>
      <c r="K138" s="22">
        <f t="shared" si="15"/>
        <v>0</v>
      </c>
      <c r="L138" s="19">
        <f t="shared" si="16"/>
        <v>58</v>
      </c>
    </row>
    <row r="139" spans="1:12" ht="15.75" x14ac:dyDescent="0.25">
      <c r="A139" s="26">
        <v>134</v>
      </c>
      <c r="B139" s="26" t="s">
        <v>460</v>
      </c>
      <c r="C139" s="27" t="s">
        <v>461</v>
      </c>
      <c r="D139" s="7">
        <v>43</v>
      </c>
      <c r="E139" s="7" t="s">
        <v>129</v>
      </c>
      <c r="F139" s="7" t="str">
        <f>IFERROR(VLOOKUP(#REF!,Mijas!B:C,2,FALSE),"")</f>
        <v/>
      </c>
      <c r="G139" s="7"/>
      <c r="H139" s="7"/>
      <c r="I139" s="10">
        <f t="shared" si="13"/>
        <v>15</v>
      </c>
      <c r="J139" s="2">
        <f t="shared" si="14"/>
        <v>58</v>
      </c>
      <c r="K139" s="22">
        <f t="shared" si="15"/>
        <v>43</v>
      </c>
      <c r="L139" s="19">
        <f t="shared" si="16"/>
        <v>15</v>
      </c>
    </row>
    <row r="140" spans="1:12" ht="15.75" x14ac:dyDescent="0.25">
      <c r="A140" s="26">
        <v>135</v>
      </c>
      <c r="B140" s="26" t="s">
        <v>462</v>
      </c>
      <c r="C140" s="27" t="s">
        <v>463</v>
      </c>
      <c r="D140" s="7" t="s">
        <v>129</v>
      </c>
      <c r="E140" s="7" t="s">
        <v>129</v>
      </c>
      <c r="F140" s="7">
        <v>42</v>
      </c>
      <c r="G140" s="7"/>
      <c r="H140" s="7"/>
      <c r="I140" s="10">
        <f t="shared" si="13"/>
        <v>15</v>
      </c>
      <c r="J140" s="2">
        <f t="shared" si="14"/>
        <v>57</v>
      </c>
      <c r="K140" s="22">
        <f t="shared" si="15"/>
        <v>42</v>
      </c>
      <c r="L140" s="19">
        <f t="shared" si="16"/>
        <v>57</v>
      </c>
    </row>
    <row r="141" spans="1:12" ht="15.75" x14ac:dyDescent="0.25">
      <c r="A141" s="26">
        <v>136</v>
      </c>
      <c r="B141" s="26" t="s">
        <v>464</v>
      </c>
      <c r="C141" s="27" t="s">
        <v>465</v>
      </c>
      <c r="D141" s="7"/>
      <c r="E141" s="7"/>
      <c r="F141" s="7">
        <v>41</v>
      </c>
      <c r="G141" s="7"/>
      <c r="H141" s="7"/>
      <c r="I141" s="10">
        <f t="shared" si="13"/>
        <v>15</v>
      </c>
      <c r="J141" s="2">
        <f t="shared" si="14"/>
        <v>56</v>
      </c>
      <c r="K141" s="22">
        <f t="shared" si="15"/>
        <v>41</v>
      </c>
      <c r="L141" s="19">
        <f t="shared" si="16"/>
        <v>56</v>
      </c>
    </row>
    <row r="142" spans="1:12" ht="15.75" x14ac:dyDescent="0.25">
      <c r="A142" s="26">
        <v>137</v>
      </c>
      <c r="B142" s="26" t="s">
        <v>466</v>
      </c>
      <c r="C142" s="27" t="s">
        <v>467</v>
      </c>
      <c r="D142" s="7">
        <v>39</v>
      </c>
      <c r="E142" s="7" t="s">
        <v>129</v>
      </c>
      <c r="F142" s="7" t="str">
        <f>IFERROR(VLOOKUP(#REF!,Mijas!B:C,2,FALSE),"")</f>
        <v/>
      </c>
      <c r="G142" s="7"/>
      <c r="H142" s="7"/>
      <c r="I142" s="10">
        <f t="shared" si="13"/>
        <v>15</v>
      </c>
      <c r="J142" s="2">
        <f t="shared" si="14"/>
        <v>54</v>
      </c>
      <c r="K142" s="22">
        <f t="shared" si="15"/>
        <v>39</v>
      </c>
      <c r="L142" s="19">
        <f t="shared" si="16"/>
        <v>15</v>
      </c>
    </row>
    <row r="143" spans="1:12" ht="15.75" x14ac:dyDescent="0.25">
      <c r="A143" s="26">
        <v>138</v>
      </c>
      <c r="B143" s="26" t="s">
        <v>468</v>
      </c>
      <c r="C143" s="27" t="s">
        <v>469</v>
      </c>
      <c r="D143" s="7"/>
      <c r="E143" s="7"/>
      <c r="F143" s="7">
        <v>39</v>
      </c>
      <c r="G143" s="7"/>
      <c r="H143" s="7"/>
      <c r="I143" s="10">
        <f t="shared" si="13"/>
        <v>15</v>
      </c>
      <c r="J143" s="2">
        <f t="shared" si="14"/>
        <v>54</v>
      </c>
      <c r="K143" s="22">
        <f t="shared" si="15"/>
        <v>39</v>
      </c>
      <c r="L143" s="19">
        <f t="shared" si="16"/>
        <v>54</v>
      </c>
    </row>
    <row r="144" spans="1:12" ht="15.75" x14ac:dyDescent="0.25">
      <c r="A144" s="26">
        <v>139</v>
      </c>
      <c r="B144" s="26" t="s">
        <v>470</v>
      </c>
      <c r="C144" s="27" t="s">
        <v>471</v>
      </c>
      <c r="D144" s="7">
        <v>37</v>
      </c>
      <c r="E144" s="7" t="s">
        <v>129</v>
      </c>
      <c r="F144" s="7" t="str">
        <f>IFERROR(VLOOKUP(#REF!,Mijas!B:C,2,FALSE),"")</f>
        <v/>
      </c>
      <c r="G144" s="7"/>
      <c r="H144" s="7"/>
      <c r="I144" s="10">
        <f t="shared" si="13"/>
        <v>15</v>
      </c>
      <c r="J144" s="2">
        <f t="shared" si="14"/>
        <v>52</v>
      </c>
      <c r="K144" s="22">
        <f t="shared" si="15"/>
        <v>37</v>
      </c>
      <c r="L144" s="19">
        <f t="shared" si="16"/>
        <v>15</v>
      </c>
    </row>
    <row r="145" spans="1:12" ht="15.75" x14ac:dyDescent="0.25">
      <c r="A145" s="26">
        <v>140</v>
      </c>
      <c r="B145" s="26" t="s">
        <v>472</v>
      </c>
      <c r="C145" s="27" t="s">
        <v>473</v>
      </c>
      <c r="D145" s="7" t="s">
        <v>129</v>
      </c>
      <c r="E145" s="7" t="s">
        <v>129</v>
      </c>
      <c r="F145" s="7">
        <v>35</v>
      </c>
      <c r="G145" s="7"/>
      <c r="H145" s="7"/>
      <c r="I145" s="10">
        <f t="shared" si="13"/>
        <v>15</v>
      </c>
      <c r="J145" s="2">
        <f t="shared" si="14"/>
        <v>50</v>
      </c>
      <c r="K145" s="22">
        <f t="shared" si="15"/>
        <v>35</v>
      </c>
      <c r="L145" s="19">
        <f t="shared" si="16"/>
        <v>50</v>
      </c>
    </row>
    <row r="146" spans="1:12" ht="15.75" x14ac:dyDescent="0.25">
      <c r="A146" s="26">
        <v>141</v>
      </c>
      <c r="B146" s="26" t="s">
        <v>474</v>
      </c>
      <c r="C146" s="27" t="s">
        <v>475</v>
      </c>
      <c r="D146" s="7"/>
      <c r="E146" s="7"/>
      <c r="F146" s="7">
        <v>25.16</v>
      </c>
      <c r="G146" s="7"/>
      <c r="H146" s="7"/>
      <c r="I146" s="10">
        <f t="shared" si="13"/>
        <v>15</v>
      </c>
      <c r="J146" s="2">
        <f t="shared" si="14"/>
        <v>40.159999999999997</v>
      </c>
      <c r="K146" s="22">
        <f t="shared" si="15"/>
        <v>25.16</v>
      </c>
      <c r="L146" s="19">
        <f t="shared" si="16"/>
        <v>40.159999999999997</v>
      </c>
    </row>
    <row r="147" spans="1:12" ht="15.75" x14ac:dyDescent="0.25">
      <c r="A147" s="26">
        <v>142</v>
      </c>
      <c r="B147" s="26" t="s">
        <v>476</v>
      </c>
      <c r="C147" s="27" t="s">
        <v>477</v>
      </c>
      <c r="D147" s="7"/>
      <c r="E147" s="7"/>
      <c r="F147" s="7">
        <v>25.14</v>
      </c>
      <c r="G147" s="7"/>
      <c r="H147" s="7"/>
      <c r="I147" s="10">
        <f t="shared" si="13"/>
        <v>15</v>
      </c>
      <c r="J147" s="2">
        <f t="shared" si="14"/>
        <v>40.14</v>
      </c>
      <c r="K147" s="22">
        <f t="shared" si="15"/>
        <v>25.14</v>
      </c>
      <c r="L147" s="19">
        <f t="shared" si="16"/>
        <v>40.14</v>
      </c>
    </row>
    <row r="148" spans="1:12" ht="15.75" x14ac:dyDescent="0.25">
      <c r="A148" s="26">
        <v>143</v>
      </c>
      <c r="B148" s="26" t="s">
        <v>478</v>
      </c>
      <c r="C148" s="27" t="s">
        <v>479</v>
      </c>
      <c r="D148" s="7">
        <v>25.13</v>
      </c>
      <c r="E148" s="7" t="s">
        <v>129</v>
      </c>
      <c r="F148" s="7" t="str">
        <f>IFERROR(VLOOKUP(#REF!,Mijas!B:C,2,FALSE),"")</f>
        <v/>
      </c>
      <c r="G148" s="7"/>
      <c r="H148" s="7"/>
      <c r="I148" s="10">
        <f t="shared" si="13"/>
        <v>15</v>
      </c>
      <c r="J148" s="2">
        <f t="shared" si="14"/>
        <v>40.129999999999995</v>
      </c>
      <c r="K148" s="22">
        <f t="shared" si="15"/>
        <v>25.13</v>
      </c>
      <c r="L148" s="19">
        <f t="shared" si="16"/>
        <v>15</v>
      </c>
    </row>
    <row r="149" spans="1:12" ht="16.5" customHeight="1" x14ac:dyDescent="0.25">
      <c r="A149" s="26">
        <v>144</v>
      </c>
      <c r="B149" s="26" t="s">
        <v>480</v>
      </c>
      <c r="C149" s="27" t="s">
        <v>481</v>
      </c>
      <c r="D149" s="7"/>
      <c r="E149" s="7"/>
      <c r="F149" s="7">
        <v>25.13</v>
      </c>
      <c r="G149" s="7"/>
      <c r="H149" s="7"/>
      <c r="I149" s="10">
        <f t="shared" si="13"/>
        <v>15</v>
      </c>
      <c r="J149" s="2">
        <f t="shared" si="14"/>
        <v>40.129999999999995</v>
      </c>
      <c r="K149" s="22">
        <f t="shared" si="15"/>
        <v>25.13</v>
      </c>
      <c r="L149" s="19">
        <f t="shared" si="16"/>
        <v>40.129999999999995</v>
      </c>
    </row>
    <row r="150" spans="1:12" ht="15.75" x14ac:dyDescent="0.25">
      <c r="A150" s="26">
        <v>145</v>
      </c>
      <c r="B150" s="26" t="s">
        <v>482</v>
      </c>
      <c r="C150" s="27" t="s">
        <v>483</v>
      </c>
      <c r="D150" s="7"/>
      <c r="E150" s="7"/>
      <c r="F150" s="7">
        <v>25.12</v>
      </c>
      <c r="G150" s="7"/>
      <c r="H150" s="7"/>
      <c r="I150" s="10">
        <f t="shared" si="13"/>
        <v>15</v>
      </c>
      <c r="J150" s="2">
        <f t="shared" si="14"/>
        <v>40.120000000000005</v>
      </c>
      <c r="K150" s="22">
        <f t="shared" si="15"/>
        <v>25.12</v>
      </c>
      <c r="L150" s="19">
        <f t="shared" si="16"/>
        <v>40.120000000000005</v>
      </c>
    </row>
    <row r="151" spans="1:12" ht="15.75" x14ac:dyDescent="0.25">
      <c r="A151" s="26">
        <v>146</v>
      </c>
      <c r="B151" s="26" t="s">
        <v>484</v>
      </c>
      <c r="C151" s="27" t="s">
        <v>485</v>
      </c>
      <c r="D151" s="7" t="s">
        <v>129</v>
      </c>
      <c r="E151" s="7" t="s">
        <v>129</v>
      </c>
      <c r="F151" s="7">
        <v>25.11</v>
      </c>
      <c r="G151" s="7"/>
      <c r="H151" s="7"/>
      <c r="I151" s="10">
        <f t="shared" si="13"/>
        <v>15</v>
      </c>
      <c r="J151" s="2">
        <f t="shared" si="14"/>
        <v>40.11</v>
      </c>
      <c r="K151" s="22">
        <f t="shared" si="15"/>
        <v>25.11</v>
      </c>
      <c r="L151" s="19">
        <f t="shared" si="16"/>
        <v>40.11</v>
      </c>
    </row>
    <row r="152" spans="1:12" ht="15.75" x14ac:dyDescent="0.25">
      <c r="A152" s="26">
        <v>147</v>
      </c>
      <c r="B152" s="26" t="s">
        <v>486</v>
      </c>
      <c r="C152" s="27" t="s">
        <v>487</v>
      </c>
      <c r="D152" s="7">
        <v>25.11</v>
      </c>
      <c r="E152" s="7" t="s">
        <v>129</v>
      </c>
      <c r="F152" s="7" t="str">
        <f>IFERROR(VLOOKUP(#REF!,Mijas!B:C,2,FALSE),"")</f>
        <v/>
      </c>
      <c r="G152" s="7"/>
      <c r="H152" s="7"/>
      <c r="I152" s="10">
        <f t="shared" si="13"/>
        <v>15</v>
      </c>
      <c r="J152" s="2">
        <f t="shared" si="14"/>
        <v>40.11</v>
      </c>
      <c r="K152" s="22">
        <f t="shared" si="15"/>
        <v>25.11</v>
      </c>
      <c r="L152" s="19">
        <f t="shared" si="16"/>
        <v>15</v>
      </c>
    </row>
    <row r="153" spans="1:12" ht="15.75" x14ac:dyDescent="0.25">
      <c r="A153" s="26">
        <v>148</v>
      </c>
      <c r="B153" s="26" t="s">
        <v>488</v>
      </c>
      <c r="C153" s="27" t="s">
        <v>489</v>
      </c>
      <c r="D153" s="7">
        <v>25.1</v>
      </c>
      <c r="E153" s="7" t="s">
        <v>129</v>
      </c>
      <c r="F153" s="7" t="str">
        <f>IFERROR(VLOOKUP(#REF!,Mijas!B:C,2,FALSE),"")</f>
        <v/>
      </c>
      <c r="G153" s="7"/>
      <c r="H153" s="7"/>
      <c r="I153" s="10">
        <f t="shared" si="13"/>
        <v>15</v>
      </c>
      <c r="J153" s="2">
        <f t="shared" si="14"/>
        <v>40.1</v>
      </c>
      <c r="K153" s="22">
        <f t="shared" si="15"/>
        <v>25.1</v>
      </c>
      <c r="L153" s="19">
        <f t="shared" si="16"/>
        <v>15</v>
      </c>
    </row>
    <row r="154" spans="1:12" ht="15.75" x14ac:dyDescent="0.25">
      <c r="A154" s="26">
        <v>149</v>
      </c>
      <c r="B154" s="26" t="s">
        <v>193</v>
      </c>
      <c r="C154" s="27" t="s">
        <v>490</v>
      </c>
      <c r="D154" s="7"/>
      <c r="E154" s="7"/>
      <c r="F154" s="7">
        <v>25.1</v>
      </c>
      <c r="G154" s="7"/>
      <c r="H154" s="7"/>
      <c r="I154" s="10">
        <f t="shared" si="13"/>
        <v>15</v>
      </c>
      <c r="J154" s="2">
        <f t="shared" si="14"/>
        <v>40.1</v>
      </c>
      <c r="K154" s="22">
        <f t="shared" si="15"/>
        <v>25.1</v>
      </c>
      <c r="L154" s="19">
        <f t="shared" si="16"/>
        <v>40.1</v>
      </c>
    </row>
    <row r="155" spans="1:12" ht="15.75" x14ac:dyDescent="0.25">
      <c r="A155" s="26">
        <v>150</v>
      </c>
      <c r="B155" s="26" t="s">
        <v>491</v>
      </c>
      <c r="C155" s="27" t="s">
        <v>492</v>
      </c>
      <c r="D155" s="7"/>
      <c r="E155" s="7"/>
      <c r="F155" s="7">
        <v>25.09</v>
      </c>
      <c r="G155" s="7"/>
      <c r="H155" s="7"/>
      <c r="I155" s="10">
        <f t="shared" si="13"/>
        <v>15</v>
      </c>
      <c r="J155" s="2">
        <f t="shared" si="14"/>
        <v>40.090000000000003</v>
      </c>
      <c r="K155" s="22">
        <f t="shared" si="15"/>
        <v>25.09</v>
      </c>
      <c r="L155" s="19">
        <f t="shared" si="16"/>
        <v>40.090000000000003</v>
      </c>
    </row>
    <row r="156" spans="1:12" ht="15.75" x14ac:dyDescent="0.25">
      <c r="A156" s="26">
        <v>151</v>
      </c>
      <c r="B156" s="26" t="s">
        <v>493</v>
      </c>
      <c r="C156" s="27" t="s">
        <v>494</v>
      </c>
      <c r="D156" s="7" t="s">
        <v>129</v>
      </c>
      <c r="E156" s="7">
        <v>25.08</v>
      </c>
      <c r="F156" s="7" t="str">
        <f>IFERROR(VLOOKUP(#REF!,Mijas!B:C,2,FALSE),"")</f>
        <v/>
      </c>
      <c r="G156" s="7"/>
      <c r="H156" s="7"/>
      <c r="I156" s="10">
        <f t="shared" si="13"/>
        <v>15</v>
      </c>
      <c r="J156" s="2">
        <f t="shared" si="14"/>
        <v>40.08</v>
      </c>
      <c r="K156" s="22">
        <f t="shared" si="15"/>
        <v>25.08</v>
      </c>
      <c r="L156" s="19">
        <f t="shared" si="16"/>
        <v>40.08</v>
      </c>
    </row>
    <row r="157" spans="1:12" ht="15.75" x14ac:dyDescent="0.25">
      <c r="A157" s="26">
        <v>152</v>
      </c>
      <c r="B157" s="26" t="s">
        <v>495</v>
      </c>
      <c r="C157" s="27" t="s">
        <v>496</v>
      </c>
      <c r="D157" s="7"/>
      <c r="E157" s="7"/>
      <c r="F157" s="7">
        <v>25.08</v>
      </c>
      <c r="G157" s="7"/>
      <c r="H157" s="7"/>
      <c r="I157" s="10">
        <f t="shared" si="13"/>
        <v>15</v>
      </c>
      <c r="J157" s="2">
        <f t="shared" si="14"/>
        <v>40.08</v>
      </c>
      <c r="K157" s="22">
        <f t="shared" si="15"/>
        <v>25.08</v>
      </c>
      <c r="L157" s="19">
        <f t="shared" si="16"/>
        <v>40.08</v>
      </c>
    </row>
    <row r="158" spans="1:12" ht="15.75" x14ac:dyDescent="0.25">
      <c r="A158" s="26">
        <v>153</v>
      </c>
      <c r="B158" s="26" t="s">
        <v>497</v>
      </c>
      <c r="C158" s="27" t="s">
        <v>498</v>
      </c>
      <c r="D158" s="7" t="s">
        <v>129</v>
      </c>
      <c r="E158" s="7">
        <v>25.07</v>
      </c>
      <c r="F158" s="7" t="str">
        <f>IFERROR(VLOOKUP(#REF!,Mijas!B:C,2,FALSE),"")</f>
        <v/>
      </c>
      <c r="G158" s="7"/>
      <c r="H158" s="7"/>
      <c r="I158" s="10">
        <f t="shared" si="13"/>
        <v>15</v>
      </c>
      <c r="J158" s="2">
        <f t="shared" si="14"/>
        <v>40.07</v>
      </c>
      <c r="K158" s="22">
        <f t="shared" si="15"/>
        <v>25.07</v>
      </c>
      <c r="L158" s="19">
        <f t="shared" si="16"/>
        <v>40.07</v>
      </c>
    </row>
    <row r="159" spans="1:12" ht="15.75" x14ac:dyDescent="0.25">
      <c r="A159" s="26">
        <v>154</v>
      </c>
      <c r="B159" s="26" t="s">
        <v>499</v>
      </c>
      <c r="C159" s="27" t="s">
        <v>500</v>
      </c>
      <c r="D159" s="7" t="s">
        <v>129</v>
      </c>
      <c r="E159" s="7" t="s">
        <v>129</v>
      </c>
      <c r="F159" s="7" t="str">
        <f>IFERROR(VLOOKUP(#REF!,Mijas!B:C,2,FALSE),"")</f>
        <v/>
      </c>
      <c r="G159" s="7"/>
      <c r="H159" s="7">
        <v>25.06</v>
      </c>
      <c r="I159" s="10">
        <f t="shared" si="13"/>
        <v>15</v>
      </c>
      <c r="J159" s="2">
        <f t="shared" si="14"/>
        <v>40.06</v>
      </c>
      <c r="K159" s="22">
        <f t="shared" si="15"/>
        <v>0</v>
      </c>
      <c r="L159" s="19">
        <f t="shared" si="16"/>
        <v>40.06</v>
      </c>
    </row>
    <row r="160" spans="1:12" ht="15.75" x14ac:dyDescent="0.25">
      <c r="A160" s="26">
        <v>155</v>
      </c>
      <c r="B160" s="26" t="s">
        <v>501</v>
      </c>
      <c r="C160" s="27" t="s">
        <v>502</v>
      </c>
      <c r="D160" s="7"/>
      <c r="E160" s="7"/>
      <c r="F160" s="7"/>
      <c r="G160" s="7">
        <v>25.06</v>
      </c>
      <c r="H160" s="7"/>
      <c r="I160" s="10">
        <f t="shared" si="13"/>
        <v>15</v>
      </c>
      <c r="J160" s="2">
        <f t="shared" si="14"/>
        <v>40.06</v>
      </c>
      <c r="K160" s="22">
        <f t="shared" si="15"/>
        <v>25.06</v>
      </c>
      <c r="L160" s="19">
        <f t="shared" si="16"/>
        <v>40.06</v>
      </c>
    </row>
    <row r="161" spans="1:12" ht="15.75" x14ac:dyDescent="0.25">
      <c r="A161" s="26">
        <v>156</v>
      </c>
      <c r="B161" s="26" t="s">
        <v>503</v>
      </c>
      <c r="C161" s="27" t="s">
        <v>504</v>
      </c>
      <c r="D161" s="7" t="s">
        <v>129</v>
      </c>
      <c r="E161" s="7" t="s">
        <v>129</v>
      </c>
      <c r="F161" s="7" t="str">
        <f>IFERROR(VLOOKUP(#REF!,Mijas!B:C,2,FALSE),"")</f>
        <v/>
      </c>
      <c r="G161" s="7"/>
      <c r="H161" s="7">
        <v>25.05</v>
      </c>
      <c r="I161" s="10">
        <f t="shared" si="13"/>
        <v>15</v>
      </c>
      <c r="J161" s="2">
        <f t="shared" si="14"/>
        <v>40.049999999999997</v>
      </c>
      <c r="K161" s="22">
        <f t="shared" si="15"/>
        <v>0</v>
      </c>
      <c r="L161" s="19">
        <f t="shared" si="16"/>
        <v>40.049999999999997</v>
      </c>
    </row>
    <row r="162" spans="1:12" ht="15.75" x14ac:dyDescent="0.25">
      <c r="A162" s="26">
        <v>157</v>
      </c>
      <c r="B162" s="26" t="s">
        <v>505</v>
      </c>
      <c r="C162" s="27" t="s">
        <v>506</v>
      </c>
      <c r="D162" s="7"/>
      <c r="E162" s="7">
        <v>25.04</v>
      </c>
      <c r="F162" s="7" t="str">
        <f>IFERROR(VLOOKUP(#REF!,Mijas!B:C,2,FALSE),"")</f>
        <v/>
      </c>
      <c r="G162" s="7"/>
      <c r="H162" s="7"/>
      <c r="I162" s="10">
        <f t="shared" si="13"/>
        <v>15</v>
      </c>
      <c r="J162" s="2">
        <f t="shared" si="14"/>
        <v>40.04</v>
      </c>
      <c r="K162" s="22">
        <f t="shared" si="15"/>
        <v>25.04</v>
      </c>
      <c r="L162" s="19">
        <f t="shared" si="16"/>
        <v>40.04</v>
      </c>
    </row>
    <row r="163" spans="1:12" ht="15.75" x14ac:dyDescent="0.25">
      <c r="A163" s="26">
        <v>158</v>
      </c>
      <c r="B163" s="26" t="s">
        <v>507</v>
      </c>
      <c r="C163" s="27" t="s">
        <v>508</v>
      </c>
      <c r="D163" s="7"/>
      <c r="E163" s="7" t="s">
        <v>129</v>
      </c>
      <c r="F163" s="7" t="str">
        <f>IFERROR(VLOOKUP(#REF!,Mijas!B:C,2,FALSE),"")</f>
        <v/>
      </c>
      <c r="G163" s="7"/>
      <c r="H163" s="7">
        <v>18.16</v>
      </c>
      <c r="I163" s="10">
        <f t="shared" si="13"/>
        <v>15</v>
      </c>
      <c r="J163" s="2">
        <f t="shared" si="14"/>
        <v>33.159999999999997</v>
      </c>
      <c r="K163" s="22">
        <f t="shared" si="15"/>
        <v>0</v>
      </c>
      <c r="L163" s="19">
        <f t="shared" si="16"/>
        <v>33.159999999999997</v>
      </c>
    </row>
    <row r="164" spans="1:12" ht="15.75" x14ac:dyDescent="0.25">
      <c r="A164" s="26">
        <v>159</v>
      </c>
      <c r="B164" s="26" t="s">
        <v>509</v>
      </c>
      <c r="C164" s="27" t="s">
        <v>510</v>
      </c>
      <c r="D164" s="7" t="s">
        <v>129</v>
      </c>
      <c r="E164" s="7" t="s">
        <v>129</v>
      </c>
      <c r="F164" s="7" t="str">
        <f>IFERROR(VLOOKUP(#REF!,Mijas!B:C,2,FALSE),"")</f>
        <v/>
      </c>
      <c r="G164" s="7"/>
      <c r="H164" s="7">
        <v>18.149999999999999</v>
      </c>
      <c r="I164" s="10">
        <f t="shared" si="13"/>
        <v>15</v>
      </c>
      <c r="J164" s="2">
        <f t="shared" si="14"/>
        <v>33.15</v>
      </c>
      <c r="K164" s="22">
        <f t="shared" si="15"/>
        <v>0</v>
      </c>
      <c r="L164" s="19">
        <f t="shared" si="16"/>
        <v>33.15</v>
      </c>
    </row>
    <row r="165" spans="1:12" ht="15.75" x14ac:dyDescent="0.25">
      <c r="A165" s="26">
        <v>160</v>
      </c>
      <c r="B165" s="26" t="s">
        <v>511</v>
      </c>
      <c r="C165" s="27" t="s">
        <v>512</v>
      </c>
      <c r="D165" s="7" t="s">
        <v>129</v>
      </c>
      <c r="E165" s="7" t="s">
        <v>129</v>
      </c>
      <c r="F165" s="7" t="str">
        <f>IFERROR(VLOOKUP(#REF!,Mijas!B:C,2,FALSE),"")</f>
        <v/>
      </c>
      <c r="G165" s="7"/>
      <c r="H165" s="7">
        <v>18.14</v>
      </c>
      <c r="I165" s="10">
        <f t="shared" si="13"/>
        <v>15</v>
      </c>
      <c r="J165" s="2">
        <f t="shared" si="14"/>
        <v>33.14</v>
      </c>
      <c r="K165" s="22">
        <f t="shared" si="15"/>
        <v>0</v>
      </c>
      <c r="L165" s="19">
        <f t="shared" si="16"/>
        <v>33.14</v>
      </c>
    </row>
    <row r="166" spans="1:12" ht="15.75" x14ac:dyDescent="0.25">
      <c r="A166" s="26">
        <v>161</v>
      </c>
      <c r="B166" s="26" t="s">
        <v>513</v>
      </c>
      <c r="C166" s="27" t="s">
        <v>514</v>
      </c>
      <c r="D166" s="7" t="s">
        <v>129</v>
      </c>
      <c r="E166" s="7" t="s">
        <v>129</v>
      </c>
      <c r="F166" s="7" t="str">
        <f>IFERROR(VLOOKUP(#REF!,Mijas!B:C,2,FALSE),"")</f>
        <v/>
      </c>
      <c r="G166" s="7"/>
      <c r="H166" s="7">
        <v>18.13</v>
      </c>
      <c r="I166" s="10">
        <f t="shared" si="13"/>
        <v>15</v>
      </c>
      <c r="J166" s="2">
        <f t="shared" si="14"/>
        <v>33.129999999999995</v>
      </c>
      <c r="K166" s="22">
        <f t="shared" si="15"/>
        <v>0</v>
      </c>
      <c r="L166" s="19">
        <f t="shared" si="16"/>
        <v>33.129999999999995</v>
      </c>
    </row>
    <row r="167" spans="1:12" ht="15.75" x14ac:dyDescent="0.25">
      <c r="A167" s="26">
        <v>162</v>
      </c>
      <c r="B167" s="26" t="s">
        <v>515</v>
      </c>
      <c r="C167" s="27" t="s">
        <v>516</v>
      </c>
      <c r="D167" s="7" t="s">
        <v>129</v>
      </c>
      <c r="E167" s="7" t="s">
        <v>129</v>
      </c>
      <c r="F167" s="7" t="str">
        <f>IFERROR(VLOOKUP(#REF!,Mijas!B:C,2,FALSE),"")</f>
        <v/>
      </c>
      <c r="G167" s="7"/>
      <c r="H167" s="7">
        <v>18.12</v>
      </c>
      <c r="I167" s="10">
        <f t="shared" si="13"/>
        <v>15</v>
      </c>
      <c r="J167" s="2">
        <f t="shared" si="14"/>
        <v>33.120000000000005</v>
      </c>
      <c r="K167" s="22">
        <f t="shared" si="15"/>
        <v>0</v>
      </c>
      <c r="L167" s="19">
        <f t="shared" si="16"/>
        <v>33.120000000000005</v>
      </c>
    </row>
    <row r="168" spans="1:12" ht="15.75" x14ac:dyDescent="0.25">
      <c r="A168" s="26">
        <v>163</v>
      </c>
      <c r="B168" s="26" t="s">
        <v>194</v>
      </c>
      <c r="C168" s="27" t="s">
        <v>517</v>
      </c>
      <c r="D168" s="7"/>
      <c r="E168" s="7">
        <v>18.079999999999998</v>
      </c>
      <c r="F168" s="7" t="str">
        <f>IFERROR(VLOOKUP(#REF!,Mijas!B:C,2,FALSE),"")</f>
        <v/>
      </c>
      <c r="G168" s="7"/>
      <c r="H168" s="7"/>
      <c r="I168" s="10">
        <f t="shared" si="13"/>
        <v>15</v>
      </c>
      <c r="J168" s="2">
        <f t="shared" si="14"/>
        <v>33.08</v>
      </c>
      <c r="K168" s="22">
        <f t="shared" si="15"/>
        <v>18.079999999999998</v>
      </c>
      <c r="L168" s="19">
        <f t="shared" si="16"/>
        <v>33.08</v>
      </c>
    </row>
    <row r="169" spans="1:12" ht="15.75" x14ac:dyDescent="0.25">
      <c r="A169" s="26">
        <v>164</v>
      </c>
      <c r="B169" s="26" t="s">
        <v>518</v>
      </c>
      <c r="C169" s="27" t="s">
        <v>519</v>
      </c>
      <c r="D169" s="7">
        <v>18.07</v>
      </c>
      <c r="E169" s="7" t="s">
        <v>129</v>
      </c>
      <c r="F169" s="7" t="str">
        <f>IFERROR(VLOOKUP(#REF!,Mijas!B:C,2,FALSE),"")</f>
        <v/>
      </c>
      <c r="G169" s="7"/>
      <c r="H169" s="7"/>
      <c r="I169" s="10">
        <f t="shared" si="13"/>
        <v>15</v>
      </c>
      <c r="J169" s="2">
        <f t="shared" si="14"/>
        <v>33.07</v>
      </c>
      <c r="K169" s="22">
        <f t="shared" si="15"/>
        <v>18.07</v>
      </c>
      <c r="L169" s="19">
        <f t="shared" si="16"/>
        <v>15</v>
      </c>
    </row>
    <row r="170" spans="1:12" ht="15.75" x14ac:dyDescent="0.25">
      <c r="A170" s="26">
        <v>165</v>
      </c>
      <c r="B170" s="26" t="s">
        <v>520</v>
      </c>
      <c r="C170" s="27" t="s">
        <v>521</v>
      </c>
      <c r="D170" s="7">
        <v>18.03</v>
      </c>
      <c r="E170" s="7" t="s">
        <v>129</v>
      </c>
      <c r="F170" s="7" t="str">
        <f>IFERROR(VLOOKUP(#REF!,Mijas!B:C,2,FALSE),"")</f>
        <v/>
      </c>
      <c r="G170" s="7"/>
      <c r="H170" s="7"/>
      <c r="I170" s="10">
        <f t="shared" si="13"/>
        <v>15</v>
      </c>
      <c r="J170" s="2">
        <f t="shared" si="14"/>
        <v>33.03</v>
      </c>
      <c r="K170" s="22">
        <f t="shared" si="15"/>
        <v>18.03</v>
      </c>
      <c r="L170" s="19">
        <f t="shared" si="16"/>
        <v>15</v>
      </c>
    </row>
    <row r="171" spans="1:12" ht="15.75" x14ac:dyDescent="0.25">
      <c r="A171" s="26">
        <v>166</v>
      </c>
      <c r="B171" s="26" t="s">
        <v>522</v>
      </c>
      <c r="C171" s="27" t="s">
        <v>523</v>
      </c>
      <c r="D171" s="7"/>
      <c r="E171" s="7">
        <v>18.03</v>
      </c>
      <c r="F171" s="7" t="str">
        <f>IFERROR(VLOOKUP(#REF!,Mijas!B:C,2,FALSE),"")</f>
        <v/>
      </c>
      <c r="G171" s="7"/>
      <c r="H171" s="7"/>
      <c r="I171" s="10">
        <f t="shared" si="13"/>
        <v>15</v>
      </c>
      <c r="J171" s="2">
        <f t="shared" si="14"/>
        <v>33.03</v>
      </c>
      <c r="K171" s="22">
        <f t="shared" si="15"/>
        <v>18.03</v>
      </c>
      <c r="L171" s="19">
        <f t="shared" si="16"/>
        <v>33.03</v>
      </c>
    </row>
    <row r="172" spans="1:12" ht="15.75" x14ac:dyDescent="0.25">
      <c r="A172" s="26">
        <v>167</v>
      </c>
      <c r="B172" s="26" t="s">
        <v>524</v>
      </c>
      <c r="C172" s="27" t="s">
        <v>525</v>
      </c>
      <c r="D172" s="7"/>
      <c r="E172" s="7">
        <v>18.02</v>
      </c>
      <c r="F172" s="7" t="str">
        <f>IFERROR(VLOOKUP(#REF!,Mijas!B:C,2,FALSE),"")</f>
        <v/>
      </c>
      <c r="G172" s="7"/>
      <c r="H172" s="7"/>
      <c r="I172" s="10">
        <f t="shared" si="13"/>
        <v>15</v>
      </c>
      <c r="J172" s="2">
        <f t="shared" si="14"/>
        <v>33.019999999999996</v>
      </c>
      <c r="K172" s="22">
        <f t="shared" si="15"/>
        <v>18.02</v>
      </c>
      <c r="L172" s="19">
        <f t="shared" si="16"/>
        <v>33.019999999999996</v>
      </c>
    </row>
    <row r="173" spans="1:12" ht="15.75" x14ac:dyDescent="0.25">
      <c r="A173" s="26">
        <v>168</v>
      </c>
      <c r="B173" s="26" t="s">
        <v>526</v>
      </c>
      <c r="C173" s="27" t="s">
        <v>527</v>
      </c>
      <c r="D173" s="7">
        <v>18.010000000000002</v>
      </c>
      <c r="E173" s="7" t="s">
        <v>129</v>
      </c>
      <c r="F173" s="7" t="str">
        <f>IFERROR(VLOOKUP(#REF!,Mijas!B:C,2,FALSE),"")</f>
        <v/>
      </c>
      <c r="G173" s="7"/>
      <c r="H173" s="7"/>
      <c r="I173" s="10">
        <f t="shared" si="13"/>
        <v>15</v>
      </c>
      <c r="J173" s="2">
        <f t="shared" si="14"/>
        <v>33.010000000000005</v>
      </c>
      <c r="K173" s="22">
        <f t="shared" si="15"/>
        <v>18.010000000000002</v>
      </c>
    </row>
    <row r="174" spans="1:12" ht="15.75" x14ac:dyDescent="0.25">
      <c r="A174" s="26">
        <v>169</v>
      </c>
      <c r="B174" s="26" t="s">
        <v>528</v>
      </c>
      <c r="C174" s="27" t="s">
        <v>529</v>
      </c>
      <c r="D174" s="7" t="s">
        <v>129</v>
      </c>
      <c r="E174" s="7" t="s">
        <v>129</v>
      </c>
      <c r="F174" s="7" t="str">
        <f>IFERROR(VLOOKUP(#REF!,Mijas!B:C,2,FALSE),"")</f>
        <v/>
      </c>
      <c r="G174" s="7"/>
      <c r="H174" s="7"/>
      <c r="I174" s="10">
        <f t="shared" si="13"/>
        <v>0</v>
      </c>
      <c r="J174" s="2">
        <f t="shared" si="14"/>
        <v>0</v>
      </c>
      <c r="K174" s="22">
        <f t="shared" si="15"/>
        <v>0</v>
      </c>
    </row>
    <row r="175" spans="1:12" ht="15.75" x14ac:dyDescent="0.25">
      <c r="A175" s="26">
        <v>170</v>
      </c>
      <c r="B175" s="26" t="s">
        <v>530</v>
      </c>
      <c r="C175" s="27" t="s">
        <v>531</v>
      </c>
      <c r="D175" s="7" t="s">
        <v>129</v>
      </c>
      <c r="E175" s="7" t="s">
        <v>129</v>
      </c>
      <c r="F175" s="7" t="str">
        <f>IFERROR(VLOOKUP(#REF!,Mijas!B:C,2,FALSE),"")</f>
        <v/>
      </c>
      <c r="G175" s="7"/>
      <c r="H175" s="7"/>
      <c r="I175" s="10">
        <f t="shared" si="13"/>
        <v>0</v>
      </c>
      <c r="J175" s="2">
        <f t="shared" si="14"/>
        <v>0</v>
      </c>
      <c r="K175" s="22">
        <f t="shared" si="15"/>
        <v>0</v>
      </c>
    </row>
    <row r="176" spans="1:12" ht="15.75" x14ac:dyDescent="0.25">
      <c r="A176" s="26">
        <v>171</v>
      </c>
      <c r="B176" s="26" t="s">
        <v>532</v>
      </c>
      <c r="C176" s="27" t="s">
        <v>533</v>
      </c>
      <c r="D176" s="7" t="s">
        <v>129</v>
      </c>
      <c r="E176" s="7" t="s">
        <v>129</v>
      </c>
      <c r="F176" s="7" t="str">
        <f>IFERROR(VLOOKUP(#REF!,Mijas!B:C,2,FALSE),"")</f>
        <v/>
      </c>
      <c r="G176" s="7"/>
      <c r="H176" s="7"/>
      <c r="I176" s="10">
        <f t="shared" si="13"/>
        <v>0</v>
      </c>
      <c r="J176" s="2">
        <f t="shared" si="14"/>
        <v>0</v>
      </c>
      <c r="K176" s="22">
        <f t="shared" si="15"/>
        <v>0</v>
      </c>
    </row>
    <row r="177" spans="1:11" ht="15.75" x14ac:dyDescent="0.25">
      <c r="A177" s="26">
        <v>172</v>
      </c>
      <c r="B177" s="26" t="s">
        <v>534</v>
      </c>
      <c r="C177" s="27" t="s">
        <v>535</v>
      </c>
      <c r="D177" s="7" t="s">
        <v>129</v>
      </c>
      <c r="E177" s="7" t="s">
        <v>129</v>
      </c>
      <c r="F177" s="7" t="str">
        <f>IFERROR(VLOOKUP(#REF!,Mijas!B:C,2,FALSE),"")</f>
        <v/>
      </c>
      <c r="G177" s="7"/>
      <c r="H177" s="7"/>
      <c r="I177" s="10">
        <f t="shared" si="13"/>
        <v>0</v>
      </c>
      <c r="J177" s="2">
        <f t="shared" si="14"/>
        <v>0</v>
      </c>
      <c r="K177" s="22">
        <f t="shared" si="15"/>
        <v>0</v>
      </c>
    </row>
    <row r="178" spans="1:11" ht="15.75" x14ac:dyDescent="0.25">
      <c r="A178" s="26">
        <v>173</v>
      </c>
      <c r="B178" s="26" t="s">
        <v>536</v>
      </c>
      <c r="C178" s="27" t="s">
        <v>537</v>
      </c>
      <c r="D178" s="7" t="s">
        <v>129</v>
      </c>
      <c r="E178" s="7" t="s">
        <v>129</v>
      </c>
      <c r="F178" s="7" t="str">
        <f>IFERROR(VLOOKUP(#REF!,Mijas!B:C,2,FALSE),"")</f>
        <v/>
      </c>
      <c r="G178" s="7"/>
      <c r="H178" s="7"/>
      <c r="I178" s="10">
        <f t="shared" si="13"/>
        <v>0</v>
      </c>
      <c r="J178" s="2">
        <f t="shared" si="14"/>
        <v>0</v>
      </c>
      <c r="K178" s="22">
        <f t="shared" si="15"/>
        <v>0</v>
      </c>
    </row>
    <row r="179" spans="1:11" ht="15.75" x14ac:dyDescent="0.25">
      <c r="A179" s="26">
        <v>174</v>
      </c>
      <c r="B179" s="26" t="s">
        <v>538</v>
      </c>
      <c r="C179" s="27" t="s">
        <v>539</v>
      </c>
      <c r="D179" s="7" t="s">
        <v>129</v>
      </c>
      <c r="E179" s="7" t="s">
        <v>129</v>
      </c>
      <c r="F179" s="7" t="str">
        <f>IFERROR(VLOOKUP(#REF!,Mijas!B:C,2,FALSE),"")</f>
        <v/>
      </c>
      <c r="G179" s="7"/>
      <c r="H179" s="7"/>
      <c r="I179" s="10">
        <f t="shared" si="13"/>
        <v>0</v>
      </c>
      <c r="J179" s="2">
        <f t="shared" si="14"/>
        <v>0</v>
      </c>
      <c r="K179" s="22">
        <f t="shared" si="15"/>
        <v>0</v>
      </c>
    </row>
    <row r="180" spans="1:11" ht="15.75" x14ac:dyDescent="0.25">
      <c r="A180" s="26">
        <v>175</v>
      </c>
      <c r="B180" s="26" t="s">
        <v>540</v>
      </c>
      <c r="C180" s="27" t="s">
        <v>541</v>
      </c>
      <c r="D180" s="7" t="s">
        <v>129</v>
      </c>
      <c r="E180" s="7" t="s">
        <v>129</v>
      </c>
      <c r="F180" s="7" t="str">
        <f>IFERROR(VLOOKUP(#REF!,Mijas!B:C,2,FALSE),"")</f>
        <v/>
      </c>
      <c r="G180" s="7"/>
      <c r="H180" s="7"/>
      <c r="I180" s="10">
        <f t="shared" si="13"/>
        <v>0</v>
      </c>
      <c r="J180" s="2">
        <f t="shared" si="14"/>
        <v>0</v>
      </c>
      <c r="K180" s="22">
        <f t="shared" si="15"/>
        <v>0</v>
      </c>
    </row>
    <row r="181" spans="1:11" ht="15.75" x14ac:dyDescent="0.25">
      <c r="A181" s="26">
        <v>176</v>
      </c>
      <c r="B181" s="26" t="s">
        <v>542</v>
      </c>
      <c r="C181" s="27" t="s">
        <v>543</v>
      </c>
      <c r="D181" s="7" t="s">
        <v>129</v>
      </c>
      <c r="E181" s="7" t="s">
        <v>129</v>
      </c>
      <c r="F181" s="7" t="str">
        <f>IFERROR(VLOOKUP(#REF!,Mijas!B:C,2,FALSE),"")</f>
        <v/>
      </c>
      <c r="G181" s="7"/>
      <c r="H181" s="7"/>
      <c r="I181" s="10">
        <f t="shared" si="13"/>
        <v>0</v>
      </c>
      <c r="J181" s="2">
        <f t="shared" si="14"/>
        <v>0</v>
      </c>
      <c r="K181" s="22">
        <f t="shared" si="15"/>
        <v>0</v>
      </c>
    </row>
    <row r="182" spans="1:11" ht="15.75" x14ac:dyDescent="0.25">
      <c r="A182" s="26">
        <v>177</v>
      </c>
      <c r="B182" s="26" t="s">
        <v>544</v>
      </c>
      <c r="C182" s="27" t="s">
        <v>545</v>
      </c>
      <c r="D182" s="7" t="s">
        <v>129</v>
      </c>
      <c r="E182" s="7" t="s">
        <v>129</v>
      </c>
      <c r="F182" s="7" t="str">
        <f>IFERROR(VLOOKUP(#REF!,Mijas!B:C,2,FALSE),"")</f>
        <v/>
      </c>
      <c r="G182" s="7"/>
      <c r="H182" s="7"/>
      <c r="I182" s="10">
        <f t="shared" si="13"/>
        <v>0</v>
      </c>
      <c r="J182" s="2">
        <f t="shared" si="14"/>
        <v>0</v>
      </c>
      <c r="K182" s="22">
        <f t="shared" si="15"/>
        <v>0</v>
      </c>
    </row>
    <row r="183" spans="1:11" ht="15.75" x14ac:dyDescent="0.25">
      <c r="A183" s="26">
        <v>178</v>
      </c>
      <c r="B183" s="26" t="s">
        <v>546</v>
      </c>
      <c r="C183" s="27" t="s">
        <v>547</v>
      </c>
      <c r="D183" s="7" t="s">
        <v>129</v>
      </c>
      <c r="E183" s="7" t="s">
        <v>129</v>
      </c>
      <c r="F183" s="7" t="str">
        <f>IFERROR(VLOOKUP(#REF!,Mijas!B:C,2,FALSE),"")</f>
        <v/>
      </c>
      <c r="G183" s="7"/>
      <c r="H183" s="7"/>
      <c r="I183" s="10">
        <f t="shared" si="13"/>
        <v>0</v>
      </c>
      <c r="J183" s="2">
        <f t="shared" si="14"/>
        <v>0</v>
      </c>
      <c r="K183" s="22">
        <f t="shared" si="15"/>
        <v>0</v>
      </c>
    </row>
    <row r="184" spans="1:11" ht="15.75" x14ac:dyDescent="0.25">
      <c r="A184" s="26">
        <v>179</v>
      </c>
      <c r="B184" s="26" t="s">
        <v>548</v>
      </c>
      <c r="C184" s="27" t="s">
        <v>549</v>
      </c>
      <c r="D184" s="7" t="s">
        <v>129</v>
      </c>
      <c r="E184" s="7" t="s">
        <v>129</v>
      </c>
      <c r="F184" s="7" t="str">
        <f>IFERROR(VLOOKUP(#REF!,Mijas!B:C,2,FALSE),"")</f>
        <v/>
      </c>
      <c r="G184" s="7"/>
      <c r="H184" s="7"/>
      <c r="I184" s="10">
        <f t="shared" si="13"/>
        <v>0</v>
      </c>
      <c r="J184" s="2">
        <f t="shared" si="14"/>
        <v>0</v>
      </c>
      <c r="K184" s="22">
        <f t="shared" si="15"/>
        <v>0</v>
      </c>
    </row>
    <row r="185" spans="1:11" ht="15.75" x14ac:dyDescent="0.25">
      <c r="A185" s="26">
        <v>180</v>
      </c>
      <c r="B185" s="26" t="s">
        <v>550</v>
      </c>
      <c r="C185" s="27" t="s">
        <v>551</v>
      </c>
      <c r="D185" s="7" t="s">
        <v>129</v>
      </c>
      <c r="E185" s="7" t="s">
        <v>129</v>
      </c>
      <c r="F185" s="7" t="str">
        <f>IFERROR(VLOOKUP(#REF!,Mijas!B:C,2,FALSE),"")</f>
        <v/>
      </c>
      <c r="G185" s="7"/>
      <c r="H185" s="7"/>
      <c r="I185" s="10">
        <f t="shared" si="13"/>
        <v>0</v>
      </c>
      <c r="J185" s="2">
        <f t="shared" si="14"/>
        <v>0</v>
      </c>
      <c r="K185" s="22">
        <f t="shared" si="15"/>
        <v>0</v>
      </c>
    </row>
    <row r="186" spans="1:11" ht="15.75" x14ac:dyDescent="0.25">
      <c r="A186" s="26">
        <v>181</v>
      </c>
      <c r="B186" s="26" t="s">
        <v>552</v>
      </c>
      <c r="C186" s="27" t="s">
        <v>553</v>
      </c>
      <c r="D186" s="7" t="s">
        <v>129</v>
      </c>
      <c r="E186" s="7" t="s">
        <v>129</v>
      </c>
      <c r="F186" s="7" t="str">
        <f>IFERROR(VLOOKUP(#REF!,Mijas!B:C,2,FALSE),"")</f>
        <v/>
      </c>
      <c r="G186" s="7"/>
      <c r="H186" s="7"/>
      <c r="I186" s="10">
        <f t="shared" si="13"/>
        <v>0</v>
      </c>
      <c r="J186" s="2">
        <f t="shared" si="14"/>
        <v>0</v>
      </c>
      <c r="K186" s="22">
        <f t="shared" si="15"/>
        <v>0</v>
      </c>
    </row>
    <row r="187" spans="1:11" ht="15.75" x14ac:dyDescent="0.25">
      <c r="A187" s="26">
        <v>182</v>
      </c>
      <c r="B187" s="26" t="s">
        <v>554</v>
      </c>
      <c r="C187" s="27" t="s">
        <v>555</v>
      </c>
      <c r="D187" s="7" t="s">
        <v>129</v>
      </c>
      <c r="E187" s="7" t="s">
        <v>129</v>
      </c>
      <c r="F187" s="7" t="str">
        <f>IFERROR(VLOOKUP(#REF!,Mijas!B:C,2,FALSE),"")</f>
        <v/>
      </c>
      <c r="G187" s="7"/>
      <c r="H187" s="7"/>
      <c r="I187" s="10">
        <f t="shared" si="13"/>
        <v>0</v>
      </c>
      <c r="J187" s="2">
        <f t="shared" si="14"/>
        <v>0</v>
      </c>
      <c r="K187" s="22">
        <f t="shared" si="15"/>
        <v>0</v>
      </c>
    </row>
    <row r="188" spans="1:11" ht="15.75" x14ac:dyDescent="0.25">
      <c r="A188" s="26">
        <v>183</v>
      </c>
      <c r="B188" s="26" t="s">
        <v>556</v>
      </c>
      <c r="C188" s="27" t="s">
        <v>557</v>
      </c>
      <c r="D188" s="7" t="s">
        <v>129</v>
      </c>
      <c r="E188" s="7" t="s">
        <v>129</v>
      </c>
      <c r="F188" s="7" t="str">
        <f>IFERROR(VLOOKUP(#REF!,Mijas!B:C,2,FALSE),"")</f>
        <v/>
      </c>
      <c r="G188" s="7"/>
      <c r="H188" s="7"/>
      <c r="I188" s="10">
        <f t="shared" si="13"/>
        <v>0</v>
      </c>
      <c r="J188" s="2">
        <f t="shared" si="14"/>
        <v>0</v>
      </c>
      <c r="K188" s="22">
        <f t="shared" si="15"/>
        <v>0</v>
      </c>
    </row>
    <row r="189" spans="1:11" ht="15.75" x14ac:dyDescent="0.25">
      <c r="A189" s="26">
        <v>184</v>
      </c>
      <c r="B189" s="26" t="s">
        <v>558</v>
      </c>
      <c r="C189" s="27" t="s">
        <v>559</v>
      </c>
      <c r="D189" s="7" t="s">
        <v>129</v>
      </c>
      <c r="E189" s="7" t="s">
        <v>129</v>
      </c>
      <c r="F189" s="7" t="str">
        <f>IFERROR(VLOOKUP(#REF!,Mijas!B:C,2,FALSE),"")</f>
        <v/>
      </c>
      <c r="G189" s="7"/>
      <c r="H189" s="7"/>
      <c r="I189" s="10">
        <f t="shared" si="13"/>
        <v>0</v>
      </c>
      <c r="J189" s="2">
        <f t="shared" si="14"/>
        <v>0</v>
      </c>
      <c r="K189" s="22">
        <f t="shared" si="15"/>
        <v>0</v>
      </c>
    </row>
    <row r="190" spans="1:11" ht="15.75" x14ac:dyDescent="0.25">
      <c r="A190" s="26">
        <v>185</v>
      </c>
      <c r="B190" s="26" t="s">
        <v>560</v>
      </c>
      <c r="C190" s="27" t="s">
        <v>561</v>
      </c>
      <c r="D190" s="7" t="s">
        <v>129</v>
      </c>
      <c r="E190" s="7" t="s">
        <v>129</v>
      </c>
      <c r="F190" s="7" t="str">
        <f>IFERROR(VLOOKUP(#REF!,Mijas!B:C,2,FALSE),"")</f>
        <v/>
      </c>
      <c r="G190" s="7"/>
      <c r="H190" s="7"/>
      <c r="I190" s="10">
        <f t="shared" si="13"/>
        <v>0</v>
      </c>
      <c r="J190" s="2">
        <f t="shared" si="14"/>
        <v>0</v>
      </c>
      <c r="K190" s="22">
        <f t="shared" si="15"/>
        <v>0</v>
      </c>
    </row>
    <row r="191" spans="1:11" ht="15.75" x14ac:dyDescent="0.25">
      <c r="A191" s="26">
        <v>186</v>
      </c>
      <c r="B191" s="26" t="s">
        <v>562</v>
      </c>
      <c r="C191" s="27" t="s">
        <v>563</v>
      </c>
      <c r="D191" s="7" t="s">
        <v>129</v>
      </c>
      <c r="E191" s="7" t="s">
        <v>129</v>
      </c>
      <c r="F191" s="7" t="str">
        <f>IFERROR(VLOOKUP(#REF!,Mijas!B:C,2,FALSE),"")</f>
        <v/>
      </c>
      <c r="G191" s="7"/>
      <c r="H191" s="7"/>
      <c r="I191" s="10">
        <f t="shared" si="13"/>
        <v>0</v>
      </c>
      <c r="J191" s="2">
        <f t="shared" si="14"/>
        <v>0</v>
      </c>
      <c r="K191" s="22">
        <f t="shared" si="15"/>
        <v>0</v>
      </c>
    </row>
    <row r="192" spans="1:11" ht="15.75" x14ac:dyDescent="0.25">
      <c r="A192" s="26">
        <v>187</v>
      </c>
      <c r="B192" s="26" t="s">
        <v>564</v>
      </c>
      <c r="C192" s="27" t="s">
        <v>565</v>
      </c>
      <c r="D192" s="7" t="s">
        <v>129</v>
      </c>
      <c r="E192" s="7" t="s">
        <v>129</v>
      </c>
      <c r="F192" s="7" t="str">
        <f>IFERROR(VLOOKUP(#REF!,Mijas!B:C,2,FALSE),"")</f>
        <v/>
      </c>
      <c r="G192" s="7"/>
      <c r="H192" s="7"/>
      <c r="I192" s="10">
        <f t="shared" ref="I192:I199" si="17">+COUNT(D192:H192)*15</f>
        <v>0</v>
      </c>
      <c r="J192" s="2">
        <f t="shared" si="14"/>
        <v>0</v>
      </c>
      <c r="K192" s="22">
        <f t="shared" si="15"/>
        <v>0</v>
      </c>
    </row>
    <row r="193" spans="1:11" ht="15.75" x14ac:dyDescent="0.25">
      <c r="A193" s="26">
        <v>188</v>
      </c>
      <c r="B193" s="26" t="s">
        <v>566</v>
      </c>
      <c r="C193" s="27" t="s">
        <v>567</v>
      </c>
      <c r="D193" s="7" t="s">
        <v>129</v>
      </c>
      <c r="E193" s="7" t="s">
        <v>129</v>
      </c>
      <c r="F193" s="7" t="str">
        <f>IFERROR(VLOOKUP(#REF!,Mijas!B:C,2,FALSE),"")</f>
        <v/>
      </c>
      <c r="G193" s="7"/>
      <c r="H193" s="7"/>
      <c r="I193" s="10">
        <f t="shared" si="17"/>
        <v>0</v>
      </c>
      <c r="J193" s="2">
        <f t="shared" si="14"/>
        <v>0</v>
      </c>
      <c r="K193" s="22">
        <f t="shared" si="15"/>
        <v>0</v>
      </c>
    </row>
    <row r="194" spans="1:11" ht="15.75" x14ac:dyDescent="0.25">
      <c r="A194" s="26">
        <v>189</v>
      </c>
      <c r="B194" s="26" t="s">
        <v>568</v>
      </c>
      <c r="C194" s="27" t="s">
        <v>569</v>
      </c>
      <c r="D194" s="7" t="s">
        <v>129</v>
      </c>
      <c r="E194" s="7" t="s">
        <v>129</v>
      </c>
      <c r="F194" s="7" t="str">
        <f>IFERROR(VLOOKUP(#REF!,Mijas!B:C,2,FALSE),"")</f>
        <v/>
      </c>
      <c r="G194" s="7"/>
      <c r="H194" s="7"/>
      <c r="I194" s="10">
        <f t="shared" si="17"/>
        <v>0</v>
      </c>
      <c r="J194" s="2">
        <f t="shared" si="14"/>
        <v>0</v>
      </c>
      <c r="K194" s="22">
        <f t="shared" si="15"/>
        <v>0</v>
      </c>
    </row>
    <row r="195" spans="1:11" ht="15.75" x14ac:dyDescent="0.25">
      <c r="A195" s="26">
        <v>190</v>
      </c>
      <c r="B195" s="26" t="s">
        <v>570</v>
      </c>
      <c r="C195" s="27" t="s">
        <v>571</v>
      </c>
      <c r="D195" s="7" t="s">
        <v>129</v>
      </c>
      <c r="E195" s="7" t="s">
        <v>129</v>
      </c>
      <c r="F195" s="7" t="str">
        <f>IFERROR(VLOOKUP(#REF!,Mijas!B:C,2,FALSE),"")</f>
        <v/>
      </c>
      <c r="G195" s="7"/>
      <c r="H195" s="7"/>
      <c r="I195" s="10">
        <f t="shared" si="17"/>
        <v>0</v>
      </c>
      <c r="J195" s="2">
        <f t="shared" si="14"/>
        <v>0</v>
      </c>
      <c r="K195" s="22">
        <f t="shared" si="15"/>
        <v>0</v>
      </c>
    </row>
    <row r="196" spans="1:11" ht="15.75" x14ac:dyDescent="0.25">
      <c r="A196" s="26">
        <v>191</v>
      </c>
      <c r="B196" s="26" t="s">
        <v>572</v>
      </c>
      <c r="C196" s="27" t="s">
        <v>573</v>
      </c>
      <c r="D196" s="7" t="s">
        <v>129</v>
      </c>
      <c r="E196" s="7" t="s">
        <v>129</v>
      </c>
      <c r="F196" s="7" t="str">
        <f>IFERROR(VLOOKUP(#REF!,Mijas!B:C,2,FALSE),"")</f>
        <v/>
      </c>
      <c r="G196" s="7"/>
      <c r="H196" s="7"/>
      <c r="I196" s="10">
        <f t="shared" si="17"/>
        <v>0</v>
      </c>
      <c r="J196" s="2">
        <f t="shared" si="14"/>
        <v>0</v>
      </c>
      <c r="K196" s="22"/>
    </row>
    <row r="197" spans="1:11" ht="15.75" x14ac:dyDescent="0.25">
      <c r="A197" s="26">
        <v>192</v>
      </c>
      <c r="B197" s="26" t="s">
        <v>574</v>
      </c>
      <c r="C197" s="27" t="s">
        <v>575</v>
      </c>
      <c r="D197" s="7" t="s">
        <v>129</v>
      </c>
      <c r="E197" s="7" t="s">
        <v>129</v>
      </c>
      <c r="F197" s="7" t="str">
        <f>IFERROR(VLOOKUP(#REF!,Mijas!B:C,2,FALSE),"")</f>
        <v/>
      </c>
      <c r="G197" s="7"/>
      <c r="H197" s="7"/>
      <c r="I197" s="10">
        <f t="shared" si="17"/>
        <v>0</v>
      </c>
      <c r="J197" s="2">
        <f t="shared" si="14"/>
        <v>0</v>
      </c>
      <c r="K197" s="22"/>
    </row>
    <row r="198" spans="1:11" ht="15.75" x14ac:dyDescent="0.25">
      <c r="A198" s="26">
        <v>193</v>
      </c>
      <c r="B198" s="26" t="s">
        <v>576</v>
      </c>
      <c r="C198" s="27" t="s">
        <v>577</v>
      </c>
      <c r="D198" s="7" t="s">
        <v>129</v>
      </c>
      <c r="E198" s="7" t="s">
        <v>129</v>
      </c>
      <c r="F198" s="7" t="str">
        <f>IFERROR(VLOOKUP(#REF!,Mijas!B:C,2,FALSE),"")</f>
        <v/>
      </c>
      <c r="G198" s="7"/>
      <c r="H198" s="7"/>
      <c r="I198" s="10">
        <f t="shared" si="17"/>
        <v>0</v>
      </c>
      <c r="J198" s="2">
        <f>+SUM(D198:I198)</f>
        <v>0</v>
      </c>
      <c r="K198" s="22"/>
    </row>
    <row r="199" spans="1:11" ht="15.75" x14ac:dyDescent="0.25">
      <c r="A199" s="26">
        <v>194</v>
      </c>
      <c r="B199" s="26" t="s">
        <v>578</v>
      </c>
      <c r="C199" s="27" t="s">
        <v>579</v>
      </c>
      <c r="D199" s="7" t="s">
        <v>129</v>
      </c>
      <c r="E199" s="7" t="s">
        <v>129</v>
      </c>
      <c r="F199" s="7" t="str">
        <f>IFERROR(VLOOKUP(#REF!,Mijas!B:C,2,FALSE),"")</f>
        <v/>
      </c>
      <c r="G199" s="7"/>
      <c r="H199" s="7"/>
      <c r="I199" s="10">
        <f t="shared" si="17"/>
        <v>0</v>
      </c>
      <c r="J199" s="2">
        <f>+SUM(D199:I199)</f>
        <v>0</v>
      </c>
      <c r="K199" s="22"/>
    </row>
  </sheetData>
  <sheetProtection selectLockedCells="1" selectUnlockedCells="1"/>
  <printOptions horizontalCentered="1"/>
  <pageMargins left="1" right="1" top="1" bottom="1" header="0.5" footer="0.5"/>
  <pageSetup paperSize="9" scale="70" firstPageNumber="0" fitToHeight="0" orientation="portrait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EAAA-6A78-409C-96FF-42C24643D194}">
  <dimension ref="A1:B101"/>
  <sheetViews>
    <sheetView workbookViewId="0">
      <selection activeCell="B3" sqref="B3:B8"/>
    </sheetView>
  </sheetViews>
  <sheetFormatPr baseColWidth="10" defaultRowHeight="12.75" x14ac:dyDescent="0.2"/>
  <cols>
    <col min="1" max="1" width="31.140625" bestFit="1" customWidth="1"/>
  </cols>
  <sheetData>
    <row r="1" spans="1:2" x14ac:dyDescent="0.2">
      <c r="A1" t="s">
        <v>100</v>
      </c>
    </row>
    <row r="2" spans="1:2" x14ac:dyDescent="0.2">
      <c r="A2" t="s">
        <v>39</v>
      </c>
    </row>
    <row r="3" spans="1:2" x14ac:dyDescent="0.2">
      <c r="A3" t="s">
        <v>43</v>
      </c>
      <c r="B3">
        <v>155</v>
      </c>
    </row>
    <row r="4" spans="1:2" x14ac:dyDescent="0.2">
      <c r="A4" t="s">
        <v>29</v>
      </c>
      <c r="B4">
        <v>155</v>
      </c>
    </row>
    <row r="5" spans="1:2" x14ac:dyDescent="0.2">
      <c r="A5" t="s">
        <v>100</v>
      </c>
      <c r="B5">
        <v>146</v>
      </c>
    </row>
    <row r="6" spans="1:2" x14ac:dyDescent="0.2">
      <c r="A6" t="s">
        <v>69</v>
      </c>
      <c r="B6">
        <v>144</v>
      </c>
    </row>
    <row r="7" spans="1:2" x14ac:dyDescent="0.2">
      <c r="A7" t="s">
        <v>39</v>
      </c>
      <c r="B7">
        <v>142</v>
      </c>
    </row>
    <row r="8" spans="1:2" x14ac:dyDescent="0.2">
      <c r="A8" t="s">
        <v>38</v>
      </c>
      <c r="B8">
        <v>140</v>
      </c>
    </row>
    <row r="9" spans="1:2" x14ac:dyDescent="0.2">
      <c r="A9" t="s">
        <v>36</v>
      </c>
      <c r="B9">
        <v>132</v>
      </c>
    </row>
    <row r="10" spans="1:2" x14ac:dyDescent="0.2">
      <c r="A10" t="s">
        <v>37</v>
      </c>
      <c r="B10">
        <v>131</v>
      </c>
    </row>
    <row r="11" spans="1:2" x14ac:dyDescent="0.2">
      <c r="A11" t="s">
        <v>46</v>
      </c>
      <c r="B11">
        <v>130</v>
      </c>
    </row>
    <row r="12" spans="1:2" x14ac:dyDescent="0.2">
      <c r="A12" t="s">
        <v>26</v>
      </c>
      <c r="B12">
        <v>129</v>
      </c>
    </row>
    <row r="13" spans="1:2" x14ac:dyDescent="0.2">
      <c r="A13" t="s">
        <v>44</v>
      </c>
      <c r="B13">
        <v>128</v>
      </c>
    </row>
    <row r="14" spans="1:2" x14ac:dyDescent="0.2">
      <c r="A14" t="s">
        <v>31</v>
      </c>
      <c r="B14">
        <v>127</v>
      </c>
    </row>
    <row r="15" spans="1:2" x14ac:dyDescent="0.2">
      <c r="A15" t="s">
        <v>62</v>
      </c>
      <c r="B15">
        <v>126</v>
      </c>
    </row>
    <row r="16" spans="1:2" x14ac:dyDescent="0.2">
      <c r="A16" t="s">
        <v>55</v>
      </c>
      <c r="B16">
        <v>125</v>
      </c>
    </row>
    <row r="17" spans="1:2" x14ac:dyDescent="0.2">
      <c r="A17" t="s">
        <v>28</v>
      </c>
      <c r="B17">
        <v>118</v>
      </c>
    </row>
    <row r="18" spans="1:2" x14ac:dyDescent="0.2">
      <c r="A18" t="s">
        <v>97</v>
      </c>
      <c r="B18">
        <v>117</v>
      </c>
    </row>
    <row r="19" spans="1:2" x14ac:dyDescent="0.2">
      <c r="A19" t="s">
        <v>57</v>
      </c>
      <c r="B19">
        <v>116</v>
      </c>
    </row>
    <row r="20" spans="1:2" x14ac:dyDescent="0.2">
      <c r="A20" t="s">
        <v>45</v>
      </c>
      <c r="B20">
        <v>115</v>
      </c>
    </row>
    <row r="21" spans="1:2" x14ac:dyDescent="0.2">
      <c r="A21" t="s">
        <v>42</v>
      </c>
      <c r="B21">
        <v>114</v>
      </c>
    </row>
    <row r="22" spans="1:2" x14ac:dyDescent="0.2">
      <c r="A22" t="s">
        <v>22</v>
      </c>
      <c r="B22">
        <v>113</v>
      </c>
    </row>
    <row r="23" spans="1:2" x14ac:dyDescent="0.2">
      <c r="A23" t="s">
        <v>25</v>
      </c>
      <c r="B23">
        <v>112</v>
      </c>
    </row>
    <row r="24" spans="1:2" x14ac:dyDescent="0.2">
      <c r="A24" t="s">
        <v>127</v>
      </c>
      <c r="B24">
        <v>111</v>
      </c>
    </row>
    <row r="25" spans="1:2" x14ac:dyDescent="0.2">
      <c r="A25" t="s">
        <v>93</v>
      </c>
      <c r="B25">
        <v>110</v>
      </c>
    </row>
    <row r="26" spans="1:2" x14ac:dyDescent="0.2">
      <c r="A26" t="s">
        <v>63</v>
      </c>
      <c r="B26">
        <v>109</v>
      </c>
    </row>
    <row r="27" spans="1:2" x14ac:dyDescent="0.2">
      <c r="A27" t="s">
        <v>15</v>
      </c>
      <c r="B27">
        <v>108</v>
      </c>
    </row>
    <row r="28" spans="1:2" x14ac:dyDescent="0.2">
      <c r="A28" t="s">
        <v>96</v>
      </c>
      <c r="B28">
        <v>107</v>
      </c>
    </row>
    <row r="29" spans="1:2" x14ac:dyDescent="0.2">
      <c r="A29" t="s">
        <v>6</v>
      </c>
      <c r="B29">
        <v>106</v>
      </c>
    </row>
    <row r="30" spans="1:2" x14ac:dyDescent="0.2">
      <c r="A30" t="s">
        <v>117</v>
      </c>
      <c r="B30">
        <v>105</v>
      </c>
    </row>
    <row r="31" spans="1:2" x14ac:dyDescent="0.2">
      <c r="A31" t="s">
        <v>18</v>
      </c>
      <c r="B31">
        <v>104</v>
      </c>
    </row>
    <row r="32" spans="1:2" x14ac:dyDescent="0.2">
      <c r="A32" t="s">
        <v>34</v>
      </c>
      <c r="B32">
        <v>103</v>
      </c>
    </row>
    <row r="33" spans="1:2" x14ac:dyDescent="0.2">
      <c r="A33" t="s">
        <v>33</v>
      </c>
      <c r="B33">
        <v>95</v>
      </c>
    </row>
    <row r="34" spans="1:2" x14ac:dyDescent="0.2">
      <c r="A34" t="s">
        <v>21</v>
      </c>
      <c r="B34">
        <v>94</v>
      </c>
    </row>
    <row r="35" spans="1:2" x14ac:dyDescent="0.2">
      <c r="A35" t="s">
        <v>95</v>
      </c>
      <c r="B35">
        <v>93</v>
      </c>
    </row>
    <row r="36" spans="1:2" x14ac:dyDescent="0.2">
      <c r="A36" t="s">
        <v>65</v>
      </c>
      <c r="B36">
        <v>92</v>
      </c>
    </row>
    <row r="37" spans="1:2" x14ac:dyDescent="0.2">
      <c r="A37" t="s">
        <v>175</v>
      </c>
      <c r="B37">
        <v>91</v>
      </c>
    </row>
    <row r="38" spans="1:2" x14ac:dyDescent="0.2">
      <c r="A38" t="s">
        <v>179</v>
      </c>
      <c r="B38">
        <v>90</v>
      </c>
    </row>
    <row r="39" spans="1:2" x14ac:dyDescent="0.2">
      <c r="A39" t="s">
        <v>53</v>
      </c>
      <c r="B39">
        <v>89</v>
      </c>
    </row>
    <row r="40" spans="1:2" x14ac:dyDescent="0.2">
      <c r="A40" t="s">
        <v>105</v>
      </c>
      <c r="B40">
        <v>88</v>
      </c>
    </row>
    <row r="41" spans="1:2" x14ac:dyDescent="0.2">
      <c r="A41" t="s">
        <v>112</v>
      </c>
      <c r="B41">
        <v>87</v>
      </c>
    </row>
    <row r="42" spans="1:2" x14ac:dyDescent="0.2">
      <c r="A42" t="s">
        <v>180</v>
      </c>
      <c r="B42">
        <v>86</v>
      </c>
    </row>
    <row r="43" spans="1:2" x14ac:dyDescent="0.2">
      <c r="A43" t="s">
        <v>35</v>
      </c>
      <c r="B43">
        <v>85</v>
      </c>
    </row>
    <row r="44" spans="1:2" x14ac:dyDescent="0.2">
      <c r="A44" t="s">
        <v>124</v>
      </c>
      <c r="B44">
        <v>84</v>
      </c>
    </row>
    <row r="45" spans="1:2" x14ac:dyDescent="0.2">
      <c r="A45" t="s">
        <v>19</v>
      </c>
      <c r="B45">
        <v>83</v>
      </c>
    </row>
    <row r="46" spans="1:2" x14ac:dyDescent="0.2">
      <c r="A46" t="s">
        <v>30</v>
      </c>
      <c r="B46">
        <v>82</v>
      </c>
    </row>
    <row r="47" spans="1:2" x14ac:dyDescent="0.2">
      <c r="A47" t="s">
        <v>138</v>
      </c>
      <c r="B47">
        <v>81</v>
      </c>
    </row>
    <row r="48" spans="1:2" x14ac:dyDescent="0.2">
      <c r="A48" t="s">
        <v>81</v>
      </c>
      <c r="B48">
        <v>80</v>
      </c>
    </row>
    <row r="49" spans="1:2" x14ac:dyDescent="0.2">
      <c r="A49" t="s">
        <v>85</v>
      </c>
      <c r="B49">
        <v>72</v>
      </c>
    </row>
    <row r="50" spans="1:2" x14ac:dyDescent="0.2">
      <c r="A50" t="s">
        <v>128</v>
      </c>
      <c r="B50">
        <v>71</v>
      </c>
    </row>
    <row r="51" spans="1:2" x14ac:dyDescent="0.2">
      <c r="A51" t="s">
        <v>51</v>
      </c>
      <c r="B51">
        <v>70</v>
      </c>
    </row>
    <row r="52" spans="1:2" x14ac:dyDescent="0.2">
      <c r="A52" t="s">
        <v>116</v>
      </c>
      <c r="B52">
        <v>69</v>
      </c>
    </row>
    <row r="53" spans="1:2" x14ac:dyDescent="0.2">
      <c r="A53" t="s">
        <v>75</v>
      </c>
      <c r="B53">
        <v>68</v>
      </c>
    </row>
    <row r="54" spans="1:2" x14ac:dyDescent="0.2">
      <c r="A54" t="s">
        <v>122</v>
      </c>
      <c r="B54">
        <v>67</v>
      </c>
    </row>
    <row r="55" spans="1:2" x14ac:dyDescent="0.2">
      <c r="A55" t="s">
        <v>83</v>
      </c>
      <c r="B55">
        <v>66</v>
      </c>
    </row>
    <row r="56" spans="1:2" x14ac:dyDescent="0.2">
      <c r="A56" t="s">
        <v>120</v>
      </c>
      <c r="B56">
        <v>65</v>
      </c>
    </row>
    <row r="57" spans="1:2" x14ac:dyDescent="0.2">
      <c r="A57" t="s">
        <v>20</v>
      </c>
      <c r="B57">
        <v>64</v>
      </c>
    </row>
    <row r="58" spans="1:2" x14ac:dyDescent="0.2">
      <c r="A58" t="s">
        <v>24</v>
      </c>
      <c r="B58">
        <v>63</v>
      </c>
    </row>
    <row r="59" spans="1:2" x14ac:dyDescent="0.2">
      <c r="A59" t="s">
        <v>104</v>
      </c>
      <c r="B59">
        <v>62</v>
      </c>
    </row>
    <row r="60" spans="1:2" x14ac:dyDescent="0.2">
      <c r="A60" t="s">
        <v>110</v>
      </c>
      <c r="B60">
        <v>61</v>
      </c>
    </row>
    <row r="61" spans="1:2" x14ac:dyDescent="0.2">
      <c r="A61" t="s">
        <v>181</v>
      </c>
      <c r="B61">
        <v>60</v>
      </c>
    </row>
    <row r="62" spans="1:2" x14ac:dyDescent="0.2">
      <c r="A62" t="s">
        <v>123</v>
      </c>
      <c r="B62">
        <v>59</v>
      </c>
    </row>
    <row r="63" spans="1:2" x14ac:dyDescent="0.2">
      <c r="A63" t="s">
        <v>4</v>
      </c>
      <c r="B63">
        <v>58</v>
      </c>
    </row>
    <row r="64" spans="1:2" x14ac:dyDescent="0.2">
      <c r="A64" t="s">
        <v>79</v>
      </c>
      <c r="B64">
        <v>57</v>
      </c>
    </row>
    <row r="65" spans="1:2" x14ac:dyDescent="0.2">
      <c r="A65" t="s">
        <v>59</v>
      </c>
      <c r="B65">
        <v>49</v>
      </c>
    </row>
    <row r="66" spans="1:2" x14ac:dyDescent="0.2">
      <c r="A66" t="s">
        <v>5</v>
      </c>
      <c r="B66">
        <v>48</v>
      </c>
    </row>
    <row r="67" spans="1:2" x14ac:dyDescent="0.2">
      <c r="A67" t="s">
        <v>68</v>
      </c>
      <c r="B67">
        <v>47</v>
      </c>
    </row>
    <row r="68" spans="1:2" x14ac:dyDescent="0.2">
      <c r="A68" t="s">
        <v>144</v>
      </c>
      <c r="B68">
        <v>46</v>
      </c>
    </row>
    <row r="69" spans="1:2" x14ac:dyDescent="0.2">
      <c r="A69" t="s">
        <v>125</v>
      </c>
      <c r="B69">
        <v>45</v>
      </c>
    </row>
    <row r="70" spans="1:2" x14ac:dyDescent="0.2">
      <c r="A70" t="s">
        <v>89</v>
      </c>
      <c r="B70">
        <v>44</v>
      </c>
    </row>
    <row r="71" spans="1:2" x14ac:dyDescent="0.2">
      <c r="A71" t="s">
        <v>182</v>
      </c>
      <c r="B71">
        <v>43</v>
      </c>
    </row>
    <row r="72" spans="1:2" x14ac:dyDescent="0.2">
      <c r="A72" t="s">
        <v>157</v>
      </c>
      <c r="B72">
        <v>42</v>
      </c>
    </row>
    <row r="73" spans="1:2" x14ac:dyDescent="0.2">
      <c r="A73" t="s">
        <v>72</v>
      </c>
      <c r="B73">
        <v>41</v>
      </c>
    </row>
    <row r="74" spans="1:2" x14ac:dyDescent="0.2">
      <c r="A74" t="s">
        <v>82</v>
      </c>
      <c r="B74">
        <v>40</v>
      </c>
    </row>
    <row r="75" spans="1:2" x14ac:dyDescent="0.2">
      <c r="A75" t="s">
        <v>12</v>
      </c>
      <c r="B75">
        <v>39</v>
      </c>
    </row>
    <row r="76" spans="1:2" x14ac:dyDescent="0.2">
      <c r="A76" t="s">
        <v>173</v>
      </c>
      <c r="B76">
        <v>38</v>
      </c>
    </row>
    <row r="77" spans="1:2" x14ac:dyDescent="0.2">
      <c r="A77" t="s">
        <v>119</v>
      </c>
      <c r="B77">
        <v>37</v>
      </c>
    </row>
    <row r="78" spans="1:2" x14ac:dyDescent="0.2">
      <c r="A78" t="s">
        <v>64</v>
      </c>
      <c r="B78">
        <v>36</v>
      </c>
    </row>
    <row r="79" spans="1:2" x14ac:dyDescent="0.2">
      <c r="A79" t="s">
        <v>137</v>
      </c>
      <c r="B79">
        <v>35</v>
      </c>
    </row>
    <row r="80" spans="1:2" x14ac:dyDescent="0.2">
      <c r="A80" t="s">
        <v>2</v>
      </c>
      <c r="B80">
        <v>34</v>
      </c>
    </row>
    <row r="81" spans="1:2" x14ac:dyDescent="0.2">
      <c r="A81" t="s">
        <v>77</v>
      </c>
      <c r="B81">
        <v>25.16</v>
      </c>
    </row>
    <row r="82" spans="1:2" x14ac:dyDescent="0.2">
      <c r="A82" t="s">
        <v>135</v>
      </c>
      <c r="B82">
        <v>25.15</v>
      </c>
    </row>
    <row r="83" spans="1:2" x14ac:dyDescent="0.2">
      <c r="A83" t="s">
        <v>113</v>
      </c>
      <c r="B83">
        <v>25.14</v>
      </c>
    </row>
    <row r="84" spans="1:2" x14ac:dyDescent="0.2">
      <c r="A84" t="s">
        <v>94</v>
      </c>
      <c r="B84">
        <v>25.13</v>
      </c>
    </row>
    <row r="85" spans="1:2" x14ac:dyDescent="0.2">
      <c r="A85" t="s">
        <v>13</v>
      </c>
      <c r="B85">
        <v>25.12</v>
      </c>
    </row>
    <row r="86" spans="1:2" x14ac:dyDescent="0.2">
      <c r="A86" t="s">
        <v>155</v>
      </c>
      <c r="B86">
        <v>25.11</v>
      </c>
    </row>
    <row r="87" spans="1:2" x14ac:dyDescent="0.2">
      <c r="A87" t="s">
        <v>87</v>
      </c>
      <c r="B87">
        <v>25.1</v>
      </c>
    </row>
    <row r="88" spans="1:2" x14ac:dyDescent="0.2">
      <c r="A88" t="s">
        <v>16</v>
      </c>
      <c r="B88">
        <v>25.09</v>
      </c>
    </row>
    <row r="89" spans="1:2" x14ac:dyDescent="0.2">
      <c r="A89" t="s">
        <v>66</v>
      </c>
      <c r="B89">
        <v>25.08</v>
      </c>
    </row>
    <row r="90" spans="1:2" x14ac:dyDescent="0.2">
      <c r="A90" t="s">
        <v>145</v>
      </c>
      <c r="B90">
        <v>25.07</v>
      </c>
    </row>
    <row r="91" spans="1:2" x14ac:dyDescent="0.2">
      <c r="A91" t="s">
        <v>183</v>
      </c>
      <c r="B91">
        <v>25.06</v>
      </c>
    </row>
    <row r="92" spans="1:2" x14ac:dyDescent="0.2">
      <c r="A92" t="s">
        <v>184</v>
      </c>
      <c r="B92">
        <v>25.05</v>
      </c>
    </row>
    <row r="93" spans="1:2" x14ac:dyDescent="0.2">
      <c r="A93" t="s">
        <v>145</v>
      </c>
      <c r="B93">
        <v>25.04</v>
      </c>
    </row>
    <row r="94" spans="1:2" x14ac:dyDescent="0.2">
      <c r="A94" t="s">
        <v>143</v>
      </c>
      <c r="B94">
        <v>25.03</v>
      </c>
    </row>
    <row r="95" spans="1:2" x14ac:dyDescent="0.2">
      <c r="A95" t="s">
        <v>86</v>
      </c>
      <c r="B95">
        <v>25.02</v>
      </c>
    </row>
    <row r="96" spans="1:2" x14ac:dyDescent="0.2">
      <c r="A96" t="s">
        <v>154</v>
      </c>
      <c r="B96">
        <v>25.01</v>
      </c>
    </row>
    <row r="97" spans="1:2" x14ac:dyDescent="0.2">
      <c r="A97" t="s">
        <v>70</v>
      </c>
      <c r="B97">
        <v>18.16</v>
      </c>
    </row>
    <row r="98" spans="1:2" x14ac:dyDescent="0.2">
      <c r="A98" t="s">
        <v>185</v>
      </c>
      <c r="B98">
        <v>18.149999999999999</v>
      </c>
    </row>
    <row r="99" spans="1:2" x14ac:dyDescent="0.2">
      <c r="A99" t="s">
        <v>186</v>
      </c>
      <c r="B99">
        <v>18.14</v>
      </c>
    </row>
    <row r="100" spans="1:2" x14ac:dyDescent="0.2">
      <c r="A100" t="s">
        <v>187</v>
      </c>
      <c r="B100">
        <v>18.13</v>
      </c>
    </row>
    <row r="101" spans="1:2" x14ac:dyDescent="0.2">
      <c r="A101" t="s">
        <v>188</v>
      </c>
      <c r="B101">
        <v>18.12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B499-63E2-4184-9EBB-620C00F16DC0}">
  <dimension ref="A1:B90"/>
  <sheetViews>
    <sheetView topLeftCell="A55" workbookViewId="0">
      <selection activeCell="B3" sqref="B3:B8"/>
    </sheetView>
  </sheetViews>
  <sheetFormatPr baseColWidth="10" defaultRowHeight="12.75" x14ac:dyDescent="0.2"/>
  <cols>
    <col min="1" max="1" width="30.85546875" bestFit="1" customWidth="1"/>
  </cols>
  <sheetData>
    <row r="1" spans="1:2" x14ac:dyDescent="0.2">
      <c r="A1" t="s">
        <v>100</v>
      </c>
      <c r="B1">
        <v>180</v>
      </c>
    </row>
    <row r="2" spans="1:2" x14ac:dyDescent="0.2">
      <c r="A2" t="s">
        <v>46</v>
      </c>
      <c r="B2">
        <v>165</v>
      </c>
    </row>
    <row r="3" spans="1:2" x14ac:dyDescent="0.2">
      <c r="A3" t="s">
        <v>47</v>
      </c>
      <c r="B3">
        <v>155</v>
      </c>
    </row>
    <row r="4" spans="1:2" x14ac:dyDescent="0.2">
      <c r="A4" t="s">
        <v>62</v>
      </c>
      <c r="B4">
        <v>155</v>
      </c>
    </row>
    <row r="5" spans="1:2" x14ac:dyDescent="0.2">
      <c r="A5" t="s">
        <v>26</v>
      </c>
      <c r="B5">
        <v>146</v>
      </c>
    </row>
    <row r="6" spans="1:2" x14ac:dyDescent="0.2">
      <c r="A6" t="s">
        <v>29</v>
      </c>
      <c r="B6">
        <v>144</v>
      </c>
    </row>
    <row r="7" spans="1:2" x14ac:dyDescent="0.2">
      <c r="A7" t="s">
        <v>39</v>
      </c>
      <c r="B7">
        <v>142</v>
      </c>
    </row>
    <row r="8" spans="1:2" x14ac:dyDescent="0.2">
      <c r="A8" t="s">
        <v>69</v>
      </c>
      <c r="B8">
        <v>140</v>
      </c>
    </row>
    <row r="9" spans="1:2" x14ac:dyDescent="0.2">
      <c r="A9" t="s">
        <v>97</v>
      </c>
      <c r="B9">
        <v>132</v>
      </c>
    </row>
    <row r="10" spans="1:2" x14ac:dyDescent="0.2">
      <c r="A10" t="s">
        <v>44</v>
      </c>
      <c r="B10">
        <v>131</v>
      </c>
    </row>
    <row r="11" spans="1:2" x14ac:dyDescent="0.2">
      <c r="A11" t="s">
        <v>45</v>
      </c>
      <c r="B11">
        <v>130</v>
      </c>
    </row>
    <row r="12" spans="1:2" x14ac:dyDescent="0.2">
      <c r="A12" t="s">
        <v>18</v>
      </c>
      <c r="B12">
        <v>129</v>
      </c>
    </row>
    <row r="13" spans="1:2" x14ac:dyDescent="0.2">
      <c r="A13" t="s">
        <v>31</v>
      </c>
      <c r="B13">
        <v>128</v>
      </c>
    </row>
    <row r="14" spans="1:2" x14ac:dyDescent="0.2">
      <c r="A14" t="s">
        <v>38</v>
      </c>
      <c r="B14">
        <v>127</v>
      </c>
    </row>
    <row r="15" spans="1:2" x14ac:dyDescent="0.2">
      <c r="A15" t="s">
        <v>43</v>
      </c>
      <c r="B15">
        <v>126</v>
      </c>
    </row>
    <row r="16" spans="1:2" x14ac:dyDescent="0.2">
      <c r="A16" t="s">
        <v>28</v>
      </c>
      <c r="B16">
        <v>125</v>
      </c>
    </row>
    <row r="17" spans="1:2" x14ac:dyDescent="0.2">
      <c r="A17" t="s">
        <v>37</v>
      </c>
      <c r="B17">
        <v>118</v>
      </c>
    </row>
    <row r="18" spans="1:2" x14ac:dyDescent="0.2">
      <c r="A18" t="s">
        <v>42</v>
      </c>
      <c r="B18">
        <v>117</v>
      </c>
    </row>
    <row r="19" spans="1:2" x14ac:dyDescent="0.2">
      <c r="A19" t="s">
        <v>57</v>
      </c>
      <c r="B19">
        <v>116</v>
      </c>
    </row>
    <row r="20" spans="1:2" x14ac:dyDescent="0.2">
      <c r="A20" t="s">
        <v>65</v>
      </c>
      <c r="B20">
        <v>115</v>
      </c>
    </row>
    <row r="21" spans="1:2" x14ac:dyDescent="0.2">
      <c r="A21" t="s">
        <v>40</v>
      </c>
      <c r="B21">
        <v>114</v>
      </c>
    </row>
    <row r="22" spans="1:2" x14ac:dyDescent="0.2">
      <c r="A22" t="s">
        <v>127</v>
      </c>
      <c r="B22">
        <v>113</v>
      </c>
    </row>
    <row r="23" spans="1:2" x14ac:dyDescent="0.2">
      <c r="A23" t="s">
        <v>33</v>
      </c>
      <c r="B23">
        <v>112</v>
      </c>
    </row>
    <row r="24" spans="1:2" x14ac:dyDescent="0.2">
      <c r="A24" t="s">
        <v>21</v>
      </c>
      <c r="B24">
        <v>111</v>
      </c>
    </row>
    <row r="25" spans="1:2" x14ac:dyDescent="0.2">
      <c r="A25" t="s">
        <v>30</v>
      </c>
      <c r="B25">
        <v>110</v>
      </c>
    </row>
    <row r="26" spans="1:2" x14ac:dyDescent="0.2">
      <c r="A26" t="s">
        <v>88</v>
      </c>
      <c r="B26">
        <v>109</v>
      </c>
    </row>
    <row r="27" spans="1:2" x14ac:dyDescent="0.2">
      <c r="A27" t="s">
        <v>110</v>
      </c>
      <c r="B27">
        <v>108</v>
      </c>
    </row>
    <row r="28" spans="1:2" x14ac:dyDescent="0.2">
      <c r="A28" t="s">
        <v>95</v>
      </c>
      <c r="B28">
        <v>107</v>
      </c>
    </row>
    <row r="29" spans="1:2" x14ac:dyDescent="0.2">
      <c r="A29" t="s">
        <v>6</v>
      </c>
      <c r="B29">
        <v>106</v>
      </c>
    </row>
    <row r="30" spans="1:2" x14ac:dyDescent="0.2">
      <c r="A30" t="s">
        <v>58</v>
      </c>
      <c r="B30">
        <v>105</v>
      </c>
    </row>
    <row r="31" spans="1:2" x14ac:dyDescent="0.2">
      <c r="A31" t="s">
        <v>20</v>
      </c>
      <c r="B31">
        <v>104</v>
      </c>
    </row>
    <row r="32" spans="1:2" x14ac:dyDescent="0.2">
      <c r="A32" t="s">
        <v>36</v>
      </c>
      <c r="B32">
        <v>103</v>
      </c>
    </row>
    <row r="33" spans="1:2" x14ac:dyDescent="0.2">
      <c r="A33" t="s">
        <v>25</v>
      </c>
      <c r="B33">
        <v>95</v>
      </c>
    </row>
    <row r="34" spans="1:2" x14ac:dyDescent="0.2">
      <c r="A34" t="s">
        <v>89</v>
      </c>
      <c r="B34">
        <v>94</v>
      </c>
    </row>
    <row r="35" spans="1:2" x14ac:dyDescent="0.2">
      <c r="A35" t="s">
        <v>32</v>
      </c>
      <c r="B35">
        <v>93</v>
      </c>
    </row>
    <row r="36" spans="1:2" x14ac:dyDescent="0.2">
      <c r="A36" t="s">
        <v>53</v>
      </c>
      <c r="B36">
        <v>92</v>
      </c>
    </row>
    <row r="37" spans="1:2" x14ac:dyDescent="0.2">
      <c r="A37" t="s">
        <v>117</v>
      </c>
      <c r="B37">
        <v>91</v>
      </c>
    </row>
    <row r="38" spans="1:2" x14ac:dyDescent="0.2">
      <c r="A38" t="s">
        <v>81</v>
      </c>
      <c r="B38">
        <v>90</v>
      </c>
    </row>
    <row r="39" spans="1:2" x14ac:dyDescent="0.2">
      <c r="A39" t="s">
        <v>120</v>
      </c>
      <c r="B39">
        <v>89</v>
      </c>
    </row>
    <row r="40" spans="1:2" x14ac:dyDescent="0.2">
      <c r="A40" t="s">
        <v>24</v>
      </c>
      <c r="B40">
        <v>88</v>
      </c>
    </row>
    <row r="41" spans="1:2" x14ac:dyDescent="0.2">
      <c r="A41" t="s">
        <v>55</v>
      </c>
      <c r="B41">
        <v>87</v>
      </c>
    </row>
    <row r="42" spans="1:2" x14ac:dyDescent="0.2">
      <c r="A42" t="s">
        <v>63</v>
      </c>
      <c r="B42">
        <v>86</v>
      </c>
    </row>
    <row r="43" spans="1:2" x14ac:dyDescent="0.2">
      <c r="A43" t="s">
        <v>51</v>
      </c>
      <c r="B43">
        <v>85</v>
      </c>
    </row>
    <row r="44" spans="1:2" x14ac:dyDescent="0.2">
      <c r="A44" t="s">
        <v>124</v>
      </c>
      <c r="B44">
        <v>84</v>
      </c>
    </row>
    <row r="45" spans="1:2" x14ac:dyDescent="0.2">
      <c r="A45" t="s">
        <v>104</v>
      </c>
      <c r="B45">
        <v>83</v>
      </c>
    </row>
    <row r="46" spans="1:2" x14ac:dyDescent="0.2">
      <c r="A46" t="s">
        <v>59</v>
      </c>
      <c r="B46">
        <v>82</v>
      </c>
    </row>
    <row r="47" spans="1:2" x14ac:dyDescent="0.2">
      <c r="A47" t="s">
        <v>175</v>
      </c>
      <c r="B47">
        <v>81</v>
      </c>
    </row>
    <row r="48" spans="1:2" x14ac:dyDescent="0.2">
      <c r="A48" t="s">
        <v>83</v>
      </c>
      <c r="B48">
        <v>80</v>
      </c>
    </row>
    <row r="49" spans="1:2" x14ac:dyDescent="0.2">
      <c r="A49" t="s">
        <v>35</v>
      </c>
      <c r="B49">
        <v>72</v>
      </c>
    </row>
    <row r="50" spans="1:2" x14ac:dyDescent="0.2">
      <c r="A50" t="s">
        <v>96</v>
      </c>
      <c r="B50">
        <v>71</v>
      </c>
    </row>
    <row r="51" spans="1:2" x14ac:dyDescent="0.2">
      <c r="A51" t="s">
        <v>34</v>
      </c>
      <c r="B51">
        <v>70</v>
      </c>
    </row>
    <row r="52" spans="1:2" x14ac:dyDescent="0.2">
      <c r="A52" t="s">
        <v>12</v>
      </c>
      <c r="B52">
        <v>69</v>
      </c>
    </row>
    <row r="53" spans="1:2" x14ac:dyDescent="0.2">
      <c r="A53" t="s">
        <v>131</v>
      </c>
      <c r="B53">
        <v>68</v>
      </c>
    </row>
    <row r="54" spans="1:2" x14ac:dyDescent="0.2">
      <c r="A54" t="s">
        <v>138</v>
      </c>
      <c r="B54">
        <v>67</v>
      </c>
    </row>
    <row r="55" spans="1:2" x14ac:dyDescent="0.2">
      <c r="A55" t="s">
        <v>122</v>
      </c>
      <c r="B55">
        <v>66</v>
      </c>
    </row>
    <row r="56" spans="1:2" x14ac:dyDescent="0.2">
      <c r="A56" t="s">
        <v>15</v>
      </c>
      <c r="B56">
        <v>65</v>
      </c>
    </row>
    <row r="57" spans="1:2" x14ac:dyDescent="0.2">
      <c r="A57" t="s">
        <v>79</v>
      </c>
      <c r="B57">
        <v>64</v>
      </c>
    </row>
    <row r="58" spans="1:2" x14ac:dyDescent="0.2">
      <c r="A58" t="s">
        <v>105</v>
      </c>
      <c r="B58">
        <v>63</v>
      </c>
    </row>
    <row r="59" spans="1:2" x14ac:dyDescent="0.2">
      <c r="A59" t="s">
        <v>19</v>
      </c>
      <c r="B59">
        <v>62</v>
      </c>
    </row>
    <row r="60" spans="1:2" x14ac:dyDescent="0.2">
      <c r="A60" t="s">
        <v>119</v>
      </c>
      <c r="B60">
        <v>61</v>
      </c>
    </row>
    <row r="61" spans="1:2" x14ac:dyDescent="0.2">
      <c r="A61" t="s">
        <v>3</v>
      </c>
      <c r="B61">
        <v>60</v>
      </c>
    </row>
    <row r="62" spans="1:2" x14ac:dyDescent="0.2">
      <c r="A62" t="s">
        <v>112</v>
      </c>
      <c r="B62">
        <v>59</v>
      </c>
    </row>
    <row r="63" spans="1:2" x14ac:dyDescent="0.2">
      <c r="A63" t="s">
        <v>4</v>
      </c>
      <c r="B63">
        <v>58</v>
      </c>
    </row>
    <row r="64" spans="1:2" x14ac:dyDescent="0.2">
      <c r="A64" t="s">
        <v>7</v>
      </c>
      <c r="B64">
        <v>57</v>
      </c>
    </row>
    <row r="65" spans="1:2" x14ac:dyDescent="0.2">
      <c r="A65" t="s">
        <v>68</v>
      </c>
      <c r="B65">
        <v>49</v>
      </c>
    </row>
    <row r="66" spans="1:2" x14ac:dyDescent="0.2">
      <c r="A66" t="s">
        <v>144</v>
      </c>
      <c r="B66">
        <v>48</v>
      </c>
    </row>
    <row r="67" spans="1:2" x14ac:dyDescent="0.2">
      <c r="A67" t="s">
        <v>66</v>
      </c>
      <c r="B67">
        <v>47</v>
      </c>
    </row>
    <row r="68" spans="1:2" x14ac:dyDescent="0.2">
      <c r="A68" t="s">
        <v>5</v>
      </c>
      <c r="B68">
        <v>46</v>
      </c>
    </row>
    <row r="69" spans="1:2" x14ac:dyDescent="0.2">
      <c r="A69" t="s">
        <v>125</v>
      </c>
      <c r="B69">
        <v>45</v>
      </c>
    </row>
    <row r="70" spans="1:2" x14ac:dyDescent="0.2">
      <c r="A70" t="s">
        <v>135</v>
      </c>
      <c r="B70">
        <v>44</v>
      </c>
    </row>
    <row r="71" spans="1:2" x14ac:dyDescent="0.2">
      <c r="A71" t="s">
        <v>64</v>
      </c>
      <c r="B71">
        <v>43</v>
      </c>
    </row>
    <row r="72" spans="1:2" x14ac:dyDescent="0.2">
      <c r="A72" t="s">
        <v>16</v>
      </c>
      <c r="B72">
        <v>42</v>
      </c>
    </row>
    <row r="73" spans="1:2" x14ac:dyDescent="0.2">
      <c r="A73" t="s">
        <v>123</v>
      </c>
      <c r="B73">
        <v>41</v>
      </c>
    </row>
    <row r="74" spans="1:2" x14ac:dyDescent="0.2">
      <c r="A74" t="s">
        <v>2</v>
      </c>
      <c r="B74">
        <v>40</v>
      </c>
    </row>
    <row r="75" spans="1:2" x14ac:dyDescent="0.2">
      <c r="A75" t="s">
        <v>82</v>
      </c>
      <c r="B75">
        <v>39</v>
      </c>
    </row>
    <row r="76" spans="1:2" x14ac:dyDescent="0.2">
      <c r="A76" t="s">
        <v>116</v>
      </c>
      <c r="B76">
        <v>38</v>
      </c>
    </row>
    <row r="77" spans="1:2" x14ac:dyDescent="0.2">
      <c r="A77" t="s">
        <v>78</v>
      </c>
      <c r="B77">
        <v>37</v>
      </c>
    </row>
    <row r="78" spans="1:2" x14ac:dyDescent="0.2">
      <c r="A78" t="s">
        <v>86</v>
      </c>
      <c r="B78">
        <v>36</v>
      </c>
    </row>
    <row r="79" spans="1:2" x14ac:dyDescent="0.2">
      <c r="A79" t="s">
        <v>87</v>
      </c>
      <c r="B79">
        <v>35</v>
      </c>
    </row>
    <row r="80" spans="1:2" x14ac:dyDescent="0.2">
      <c r="A80" t="s">
        <v>60</v>
      </c>
      <c r="B80">
        <v>34</v>
      </c>
    </row>
    <row r="81" spans="1:2" x14ac:dyDescent="0.2">
      <c r="A81" t="s">
        <v>64</v>
      </c>
      <c r="B81">
        <v>25</v>
      </c>
    </row>
    <row r="82" spans="1:2" x14ac:dyDescent="0.2">
      <c r="A82" t="s">
        <v>155</v>
      </c>
      <c r="B82">
        <v>25</v>
      </c>
    </row>
    <row r="83" spans="1:2" x14ac:dyDescent="0.2">
      <c r="A83" t="s">
        <v>143</v>
      </c>
      <c r="B83">
        <v>25</v>
      </c>
    </row>
    <row r="84" spans="1:2" x14ac:dyDescent="0.2">
      <c r="A84" t="s">
        <v>173</v>
      </c>
      <c r="B84">
        <v>25</v>
      </c>
    </row>
    <row r="85" spans="1:2" x14ac:dyDescent="0.2">
      <c r="A85" t="s">
        <v>176</v>
      </c>
      <c r="B85">
        <v>25</v>
      </c>
    </row>
    <row r="86" spans="1:2" x14ac:dyDescent="0.2">
      <c r="A86" t="s">
        <v>9</v>
      </c>
      <c r="B86">
        <v>25</v>
      </c>
    </row>
    <row r="87" spans="1:2" x14ac:dyDescent="0.2">
      <c r="A87" t="s">
        <v>94</v>
      </c>
      <c r="B87">
        <v>25</v>
      </c>
    </row>
    <row r="88" spans="1:2" x14ac:dyDescent="0.2">
      <c r="A88" t="s">
        <v>145</v>
      </c>
      <c r="B88">
        <v>25</v>
      </c>
    </row>
    <row r="89" spans="1:2" x14ac:dyDescent="0.2">
      <c r="A89" t="s">
        <v>137</v>
      </c>
      <c r="B89">
        <v>25</v>
      </c>
    </row>
    <row r="90" spans="1:2" x14ac:dyDescent="0.2">
      <c r="A90" t="s">
        <v>177</v>
      </c>
      <c r="B90">
        <v>25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3"/>
  <sheetViews>
    <sheetView workbookViewId="0">
      <selection activeCell="B3" sqref="B3:B8"/>
    </sheetView>
  </sheetViews>
  <sheetFormatPr baseColWidth="10" defaultRowHeight="12.75" x14ac:dyDescent="0.2"/>
  <cols>
    <col min="1" max="1" width="30.85546875" bestFit="1" customWidth="1"/>
  </cols>
  <sheetData>
    <row r="1" spans="1:2" x14ac:dyDescent="0.2">
      <c r="A1" t="s">
        <v>46</v>
      </c>
      <c r="B1">
        <v>180</v>
      </c>
    </row>
    <row r="2" spans="1:2" x14ac:dyDescent="0.2">
      <c r="A2" t="s">
        <v>100</v>
      </c>
      <c r="B2">
        <v>165</v>
      </c>
    </row>
    <row r="3" spans="1:2" x14ac:dyDescent="0.2">
      <c r="A3" t="s">
        <v>28</v>
      </c>
      <c r="B3">
        <v>155</v>
      </c>
    </row>
    <row r="4" spans="1:2" x14ac:dyDescent="0.2">
      <c r="A4" t="s">
        <v>39</v>
      </c>
      <c r="B4">
        <v>155</v>
      </c>
    </row>
    <row r="5" spans="1:2" x14ac:dyDescent="0.2">
      <c r="A5" t="s">
        <v>36</v>
      </c>
      <c r="B5">
        <v>146</v>
      </c>
    </row>
    <row r="6" spans="1:2" x14ac:dyDescent="0.2">
      <c r="A6" t="s">
        <v>35</v>
      </c>
      <c r="B6">
        <v>144</v>
      </c>
    </row>
    <row r="7" spans="1:2" x14ac:dyDescent="0.2">
      <c r="A7" t="s">
        <v>62</v>
      </c>
      <c r="B7">
        <v>142</v>
      </c>
    </row>
    <row r="8" spans="1:2" x14ac:dyDescent="0.2">
      <c r="A8" t="s">
        <v>31</v>
      </c>
      <c r="B8">
        <v>140</v>
      </c>
    </row>
    <row r="9" spans="1:2" x14ac:dyDescent="0.2">
      <c r="A9" t="s">
        <v>88</v>
      </c>
      <c r="B9">
        <v>132</v>
      </c>
    </row>
    <row r="10" spans="1:2" x14ac:dyDescent="0.2">
      <c r="A10" t="s">
        <v>45</v>
      </c>
      <c r="B10">
        <v>131</v>
      </c>
    </row>
    <row r="11" spans="1:2" x14ac:dyDescent="0.2">
      <c r="A11" t="s">
        <v>47</v>
      </c>
      <c r="B11">
        <v>130</v>
      </c>
    </row>
    <row r="12" spans="1:2" x14ac:dyDescent="0.2">
      <c r="A12" t="s">
        <v>69</v>
      </c>
      <c r="B12">
        <v>129</v>
      </c>
    </row>
    <row r="13" spans="1:2" x14ac:dyDescent="0.2">
      <c r="A13" t="s">
        <v>26</v>
      </c>
      <c r="B13">
        <v>128</v>
      </c>
    </row>
    <row r="14" spans="1:2" x14ac:dyDescent="0.2">
      <c r="A14" t="s">
        <v>127</v>
      </c>
      <c r="B14">
        <v>127</v>
      </c>
    </row>
    <row r="15" spans="1:2" x14ac:dyDescent="0.2">
      <c r="A15" t="s">
        <v>60</v>
      </c>
      <c r="B15">
        <v>126</v>
      </c>
    </row>
    <row r="16" spans="1:2" x14ac:dyDescent="0.2">
      <c r="A16" t="s">
        <v>85</v>
      </c>
      <c r="B16">
        <v>125</v>
      </c>
    </row>
    <row r="17" spans="1:2" x14ac:dyDescent="0.2">
      <c r="A17" t="s">
        <v>38</v>
      </c>
      <c r="B17">
        <v>118</v>
      </c>
    </row>
    <row r="18" spans="1:2" x14ac:dyDescent="0.2">
      <c r="A18" t="s">
        <v>89</v>
      </c>
      <c r="B18">
        <v>117</v>
      </c>
    </row>
    <row r="19" spans="1:2" x14ac:dyDescent="0.2">
      <c r="A19" t="s">
        <v>42</v>
      </c>
      <c r="B19">
        <v>116</v>
      </c>
    </row>
    <row r="20" spans="1:2" x14ac:dyDescent="0.2">
      <c r="A20" t="s">
        <v>8</v>
      </c>
      <c r="B20">
        <v>115</v>
      </c>
    </row>
    <row r="21" spans="1:2" x14ac:dyDescent="0.2">
      <c r="A21" t="s">
        <v>43</v>
      </c>
      <c r="B21">
        <v>114</v>
      </c>
    </row>
    <row r="22" spans="1:2" x14ac:dyDescent="0.2">
      <c r="A22" t="s">
        <v>37</v>
      </c>
      <c r="B22">
        <v>113</v>
      </c>
    </row>
    <row r="23" spans="1:2" x14ac:dyDescent="0.2">
      <c r="A23" t="s">
        <v>44</v>
      </c>
      <c r="B23">
        <v>112</v>
      </c>
    </row>
    <row r="24" spans="1:2" x14ac:dyDescent="0.2">
      <c r="A24" t="s">
        <v>29</v>
      </c>
      <c r="B24">
        <v>111</v>
      </c>
    </row>
    <row r="25" spans="1:2" x14ac:dyDescent="0.2">
      <c r="A25" t="s">
        <v>57</v>
      </c>
      <c r="B25">
        <v>110</v>
      </c>
    </row>
    <row r="26" spans="1:2" x14ac:dyDescent="0.2">
      <c r="A26" t="s">
        <v>117</v>
      </c>
      <c r="B26">
        <v>109</v>
      </c>
    </row>
    <row r="27" spans="1:2" x14ac:dyDescent="0.2">
      <c r="A27" t="s">
        <v>76</v>
      </c>
      <c r="B27">
        <v>108</v>
      </c>
    </row>
    <row r="28" spans="1:2" x14ac:dyDescent="0.2">
      <c r="A28" t="s">
        <v>95</v>
      </c>
      <c r="B28">
        <v>107</v>
      </c>
    </row>
    <row r="29" spans="1:2" x14ac:dyDescent="0.2">
      <c r="A29" t="s">
        <v>18</v>
      </c>
      <c r="B29">
        <v>106</v>
      </c>
    </row>
    <row r="30" spans="1:2" x14ac:dyDescent="0.2">
      <c r="A30" t="s">
        <v>33</v>
      </c>
      <c r="B30">
        <v>105</v>
      </c>
    </row>
    <row r="31" spans="1:2" x14ac:dyDescent="0.2">
      <c r="A31" t="s">
        <v>21</v>
      </c>
      <c r="B31">
        <v>104</v>
      </c>
    </row>
    <row r="32" spans="1:2" x14ac:dyDescent="0.2">
      <c r="A32" t="s">
        <v>30</v>
      </c>
      <c r="B32">
        <v>103</v>
      </c>
    </row>
    <row r="33" spans="1:2" x14ac:dyDescent="0.2">
      <c r="A33" t="s">
        <v>40</v>
      </c>
      <c r="B33">
        <v>95</v>
      </c>
    </row>
    <row r="34" spans="1:2" x14ac:dyDescent="0.2">
      <c r="A34" t="s">
        <v>55</v>
      </c>
      <c r="B34">
        <v>94</v>
      </c>
    </row>
    <row r="35" spans="1:2" x14ac:dyDescent="0.2">
      <c r="A35" t="s">
        <v>6</v>
      </c>
      <c r="B35">
        <v>93</v>
      </c>
    </row>
    <row r="36" spans="1:2" x14ac:dyDescent="0.2">
      <c r="A36" t="s">
        <v>93</v>
      </c>
      <c r="B36">
        <v>92</v>
      </c>
    </row>
    <row r="37" spans="1:2" x14ac:dyDescent="0.2">
      <c r="A37" t="s">
        <v>116</v>
      </c>
      <c r="B37">
        <v>91</v>
      </c>
    </row>
    <row r="38" spans="1:2" x14ac:dyDescent="0.2">
      <c r="A38" t="s">
        <v>96</v>
      </c>
      <c r="B38">
        <v>90</v>
      </c>
    </row>
    <row r="39" spans="1:2" x14ac:dyDescent="0.2">
      <c r="A39" t="s">
        <v>97</v>
      </c>
      <c r="B39">
        <v>89</v>
      </c>
    </row>
    <row r="40" spans="1:2" x14ac:dyDescent="0.2">
      <c r="A40" t="s">
        <v>68</v>
      </c>
      <c r="B40">
        <v>88</v>
      </c>
    </row>
    <row r="41" spans="1:2" x14ac:dyDescent="0.2">
      <c r="A41" t="s">
        <v>128</v>
      </c>
      <c r="B41">
        <v>87</v>
      </c>
    </row>
    <row r="42" spans="1:2" x14ac:dyDescent="0.2">
      <c r="A42" t="s">
        <v>53</v>
      </c>
      <c r="B42">
        <v>86</v>
      </c>
    </row>
    <row r="43" spans="1:2" x14ac:dyDescent="0.2">
      <c r="A43" t="s">
        <v>65</v>
      </c>
      <c r="B43">
        <v>85</v>
      </c>
    </row>
    <row r="44" spans="1:2" x14ac:dyDescent="0.2">
      <c r="A44" t="s">
        <v>63</v>
      </c>
      <c r="B44">
        <v>84</v>
      </c>
    </row>
    <row r="45" spans="1:2" x14ac:dyDescent="0.2">
      <c r="A45" t="s">
        <v>51</v>
      </c>
      <c r="B45">
        <v>83</v>
      </c>
    </row>
    <row r="46" spans="1:2" x14ac:dyDescent="0.2">
      <c r="A46" t="s">
        <v>41</v>
      </c>
      <c r="B46">
        <v>82</v>
      </c>
    </row>
    <row r="47" spans="1:2" x14ac:dyDescent="0.2">
      <c r="A47" t="s">
        <v>34</v>
      </c>
      <c r="B47">
        <v>81</v>
      </c>
    </row>
    <row r="48" spans="1:2" x14ac:dyDescent="0.2">
      <c r="A48" t="s">
        <v>23</v>
      </c>
      <c r="B48">
        <v>80</v>
      </c>
    </row>
    <row r="49" spans="1:2" x14ac:dyDescent="0.2">
      <c r="A49" t="s">
        <v>126</v>
      </c>
      <c r="B49">
        <v>72</v>
      </c>
    </row>
    <row r="50" spans="1:2" x14ac:dyDescent="0.2">
      <c r="A50" t="s">
        <v>80</v>
      </c>
      <c r="B50">
        <v>71</v>
      </c>
    </row>
    <row r="51" spans="1:2" x14ac:dyDescent="0.2">
      <c r="A51" t="s">
        <v>91</v>
      </c>
      <c r="B51">
        <v>70</v>
      </c>
    </row>
    <row r="52" spans="1:2" x14ac:dyDescent="0.2">
      <c r="A52" t="s">
        <v>15</v>
      </c>
      <c r="B52">
        <v>69</v>
      </c>
    </row>
    <row r="53" spans="1:2" x14ac:dyDescent="0.2">
      <c r="A53" t="s">
        <v>20</v>
      </c>
      <c r="B53">
        <v>68</v>
      </c>
    </row>
    <row r="54" spans="1:2" x14ac:dyDescent="0.2">
      <c r="A54" t="s">
        <v>32</v>
      </c>
      <c r="B54">
        <v>67</v>
      </c>
    </row>
    <row r="55" spans="1:2" x14ac:dyDescent="0.2">
      <c r="A55" t="s">
        <v>27</v>
      </c>
      <c r="B55">
        <v>66</v>
      </c>
    </row>
    <row r="56" spans="1:2" x14ac:dyDescent="0.2">
      <c r="A56" t="s">
        <v>121</v>
      </c>
      <c r="B56">
        <v>65</v>
      </c>
    </row>
    <row r="57" spans="1:2" x14ac:dyDescent="0.2">
      <c r="A57" t="s">
        <v>2</v>
      </c>
      <c r="B57">
        <v>64</v>
      </c>
    </row>
    <row r="58" spans="1:2" x14ac:dyDescent="0.2">
      <c r="A58" t="s">
        <v>75</v>
      </c>
      <c r="B58">
        <v>63</v>
      </c>
    </row>
    <row r="59" spans="1:2" x14ac:dyDescent="0.2">
      <c r="A59" t="s">
        <v>24</v>
      </c>
      <c r="B59">
        <v>62</v>
      </c>
    </row>
    <row r="60" spans="1:2" x14ac:dyDescent="0.2">
      <c r="A60" t="s">
        <v>81</v>
      </c>
      <c r="B60">
        <v>61</v>
      </c>
    </row>
    <row r="61" spans="1:2" x14ac:dyDescent="0.2">
      <c r="A61" t="s">
        <v>25</v>
      </c>
      <c r="B61">
        <v>60</v>
      </c>
    </row>
    <row r="62" spans="1:2" x14ac:dyDescent="0.2">
      <c r="A62" t="s">
        <v>83</v>
      </c>
      <c r="B62">
        <v>59</v>
      </c>
    </row>
    <row r="63" spans="1:2" x14ac:dyDescent="0.2">
      <c r="A63" t="s">
        <v>4</v>
      </c>
      <c r="B63">
        <v>58</v>
      </c>
    </row>
    <row r="64" spans="1:2" x14ac:dyDescent="0.2">
      <c r="A64" t="s">
        <v>19</v>
      </c>
      <c r="B64">
        <v>57</v>
      </c>
    </row>
    <row r="65" spans="1:2" x14ac:dyDescent="0.2">
      <c r="A65" t="s">
        <v>130</v>
      </c>
      <c r="B65">
        <v>49</v>
      </c>
    </row>
    <row r="66" spans="1:2" x14ac:dyDescent="0.2">
      <c r="A66" t="s">
        <v>105</v>
      </c>
      <c r="B66">
        <v>48</v>
      </c>
    </row>
    <row r="67" spans="1:2" x14ac:dyDescent="0.2">
      <c r="A67" t="s">
        <v>78</v>
      </c>
      <c r="B67">
        <v>47</v>
      </c>
    </row>
    <row r="68" spans="1:2" x14ac:dyDescent="0.2">
      <c r="A68" t="s">
        <v>5</v>
      </c>
      <c r="B68">
        <v>46</v>
      </c>
    </row>
    <row r="69" spans="1:2" x14ac:dyDescent="0.2">
      <c r="A69" t="s">
        <v>79</v>
      </c>
      <c r="B69">
        <v>45</v>
      </c>
    </row>
    <row r="70" spans="1:2" x14ac:dyDescent="0.2">
      <c r="A70" t="s">
        <v>115</v>
      </c>
      <c r="B70">
        <v>44</v>
      </c>
    </row>
    <row r="71" spans="1:2" x14ac:dyDescent="0.2">
      <c r="A71" t="s">
        <v>54</v>
      </c>
      <c r="B71">
        <v>43</v>
      </c>
    </row>
    <row r="72" spans="1:2" x14ac:dyDescent="0.2">
      <c r="A72" t="s">
        <v>131</v>
      </c>
      <c r="B72">
        <v>41</v>
      </c>
    </row>
    <row r="73" spans="1:2" x14ac:dyDescent="0.2">
      <c r="A73" t="s">
        <v>12</v>
      </c>
      <c r="B73">
        <v>41</v>
      </c>
    </row>
    <row r="74" spans="1:2" x14ac:dyDescent="0.2">
      <c r="A74" t="s">
        <v>104</v>
      </c>
      <c r="B74">
        <v>40</v>
      </c>
    </row>
    <row r="75" spans="1:2" x14ac:dyDescent="0.2">
      <c r="A75" t="s">
        <v>92</v>
      </c>
      <c r="B75">
        <v>39</v>
      </c>
    </row>
    <row r="76" spans="1:2" x14ac:dyDescent="0.2">
      <c r="A76" t="s">
        <v>122</v>
      </c>
      <c r="B76">
        <v>38</v>
      </c>
    </row>
    <row r="77" spans="1:2" x14ac:dyDescent="0.2">
      <c r="A77" t="s">
        <v>84</v>
      </c>
      <c r="B77">
        <v>37</v>
      </c>
    </row>
    <row r="78" spans="1:2" x14ac:dyDescent="0.2">
      <c r="A78" t="s">
        <v>119</v>
      </c>
      <c r="B78">
        <v>36</v>
      </c>
    </row>
    <row r="79" spans="1:2" x14ac:dyDescent="0.2">
      <c r="A79" t="s">
        <v>72</v>
      </c>
      <c r="B79">
        <v>35</v>
      </c>
    </row>
    <row r="80" spans="1:2" x14ac:dyDescent="0.2">
      <c r="A80" t="s">
        <v>123</v>
      </c>
      <c r="B80">
        <v>34</v>
      </c>
    </row>
    <row r="81" spans="1:2" x14ac:dyDescent="0.2">
      <c r="A81" t="s">
        <v>71</v>
      </c>
      <c r="B81">
        <v>25.16</v>
      </c>
    </row>
    <row r="82" spans="1:2" x14ac:dyDescent="0.2">
      <c r="A82" t="s">
        <v>90</v>
      </c>
      <c r="B82">
        <v>25.15</v>
      </c>
    </row>
    <row r="83" spans="1:2" x14ac:dyDescent="0.2">
      <c r="A83" t="s">
        <v>110</v>
      </c>
      <c r="B83">
        <v>25.14</v>
      </c>
    </row>
    <row r="84" spans="1:2" x14ac:dyDescent="0.2">
      <c r="A84" t="s">
        <v>118</v>
      </c>
      <c r="B84">
        <v>25.13</v>
      </c>
    </row>
    <row r="85" spans="1:2" x14ac:dyDescent="0.2">
      <c r="A85" t="s">
        <v>132</v>
      </c>
      <c r="B85">
        <v>25.12</v>
      </c>
    </row>
    <row r="86" spans="1:2" x14ac:dyDescent="0.2">
      <c r="A86" t="s">
        <v>133</v>
      </c>
      <c r="B86">
        <v>25.11</v>
      </c>
    </row>
    <row r="87" spans="1:2" x14ac:dyDescent="0.2">
      <c r="A87" t="s">
        <v>52</v>
      </c>
      <c r="B87">
        <v>25.1</v>
      </c>
    </row>
    <row r="88" spans="1:2" x14ac:dyDescent="0.2">
      <c r="A88" t="s">
        <v>59</v>
      </c>
      <c r="B88">
        <v>25.09</v>
      </c>
    </row>
    <row r="89" spans="1:2" x14ac:dyDescent="0.2">
      <c r="A89" t="s">
        <v>112</v>
      </c>
      <c r="B89">
        <v>25.08</v>
      </c>
    </row>
    <row r="90" spans="1:2" x14ac:dyDescent="0.2">
      <c r="A90" t="s">
        <v>124</v>
      </c>
      <c r="B90">
        <v>25.07</v>
      </c>
    </row>
    <row r="91" spans="1:2" x14ac:dyDescent="0.2">
      <c r="A91" t="s">
        <v>82</v>
      </c>
      <c r="B91">
        <v>25.06</v>
      </c>
    </row>
    <row r="92" spans="1:2" x14ac:dyDescent="0.2">
      <c r="A92" t="s">
        <v>17</v>
      </c>
      <c r="B92">
        <v>25.05</v>
      </c>
    </row>
    <row r="93" spans="1:2" x14ac:dyDescent="0.2">
      <c r="A93" t="s">
        <v>64</v>
      </c>
      <c r="B93">
        <v>25.04</v>
      </c>
    </row>
    <row r="94" spans="1:2" x14ac:dyDescent="0.2">
      <c r="A94" t="s">
        <v>73</v>
      </c>
      <c r="B94">
        <v>25.03</v>
      </c>
    </row>
    <row r="95" spans="1:2" x14ac:dyDescent="0.2">
      <c r="A95" t="s">
        <v>3</v>
      </c>
      <c r="B95">
        <v>25.02</v>
      </c>
    </row>
    <row r="96" spans="1:2" x14ac:dyDescent="0.2">
      <c r="A96" t="s">
        <v>134</v>
      </c>
      <c r="B96">
        <v>18.07</v>
      </c>
    </row>
    <row r="97" spans="1:2" x14ac:dyDescent="0.2">
      <c r="A97" t="s">
        <v>135</v>
      </c>
      <c r="B97">
        <v>18.059999999999999</v>
      </c>
    </row>
    <row r="98" spans="1:2" x14ac:dyDescent="0.2">
      <c r="A98" t="s">
        <v>67</v>
      </c>
      <c r="B98">
        <v>18.05</v>
      </c>
    </row>
    <row r="99" spans="1:2" x14ac:dyDescent="0.2">
      <c r="A99" t="s">
        <v>66</v>
      </c>
      <c r="B99">
        <v>18.04</v>
      </c>
    </row>
    <row r="100" spans="1:2" x14ac:dyDescent="0.2">
      <c r="A100" t="s">
        <v>136</v>
      </c>
      <c r="B100">
        <v>18.03</v>
      </c>
    </row>
    <row r="101" spans="1:2" x14ac:dyDescent="0.2">
      <c r="A101" t="s">
        <v>137</v>
      </c>
      <c r="B101">
        <v>18.02</v>
      </c>
    </row>
    <row r="102" spans="1:2" x14ac:dyDescent="0.2">
      <c r="A102" t="s">
        <v>61</v>
      </c>
      <c r="B102">
        <v>18.010000000000002</v>
      </c>
    </row>
    <row r="103" spans="1:2" x14ac:dyDescent="0.2">
      <c r="A103" t="s">
        <v>70</v>
      </c>
      <c r="B103">
        <v>0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9F166-C623-440F-B4CE-9053512A7CEC}">
  <dimension ref="A1:D89"/>
  <sheetViews>
    <sheetView workbookViewId="0">
      <selection activeCell="B3" sqref="B3:B8"/>
    </sheetView>
  </sheetViews>
  <sheetFormatPr baseColWidth="10" defaultRowHeight="12.75" x14ac:dyDescent="0.2"/>
  <cols>
    <col min="2" max="2" width="30.85546875" bestFit="1" customWidth="1"/>
  </cols>
  <sheetData>
    <row r="1" spans="1:4" x14ac:dyDescent="0.2">
      <c r="A1">
        <v>1</v>
      </c>
      <c r="C1">
        <v>180</v>
      </c>
    </row>
    <row r="2" spans="1:4" x14ac:dyDescent="0.2">
      <c r="A2">
        <v>2</v>
      </c>
      <c r="C2">
        <v>165</v>
      </c>
    </row>
    <row r="3" spans="1:4" x14ac:dyDescent="0.2">
      <c r="A3">
        <v>3</v>
      </c>
      <c r="C3">
        <v>155</v>
      </c>
    </row>
    <row r="4" spans="1:4" x14ac:dyDescent="0.2">
      <c r="A4">
        <v>4</v>
      </c>
      <c r="C4">
        <v>155</v>
      </c>
    </row>
    <row r="5" spans="1:4" x14ac:dyDescent="0.2">
      <c r="A5">
        <v>5</v>
      </c>
      <c r="B5" t="s">
        <v>36</v>
      </c>
      <c r="C5">
        <v>146</v>
      </c>
    </row>
    <row r="6" spans="1:4" x14ac:dyDescent="0.2">
      <c r="A6">
        <v>6</v>
      </c>
      <c r="B6" t="s">
        <v>62</v>
      </c>
      <c r="C6">
        <v>144</v>
      </c>
    </row>
    <row r="7" spans="1:4" x14ac:dyDescent="0.2">
      <c r="A7">
        <v>7</v>
      </c>
      <c r="B7" t="s">
        <v>97</v>
      </c>
      <c r="C7">
        <v>142</v>
      </c>
    </row>
    <row r="8" spans="1:4" x14ac:dyDescent="0.2">
      <c r="A8">
        <v>8</v>
      </c>
      <c r="B8" t="s">
        <v>55</v>
      </c>
      <c r="C8">
        <v>140</v>
      </c>
    </row>
    <row r="9" spans="1:4" x14ac:dyDescent="0.2">
      <c r="A9">
        <v>9</v>
      </c>
      <c r="B9" t="s">
        <v>39</v>
      </c>
      <c r="C9">
        <v>132</v>
      </c>
      <c r="D9" t="e">
        <f>VLOOKUP(B9,'Rank 3 bandas'!D:Y,2,FALSE)</f>
        <v>#N/A</v>
      </c>
    </row>
    <row r="10" spans="1:4" x14ac:dyDescent="0.2">
      <c r="A10">
        <v>10</v>
      </c>
      <c r="B10" t="s">
        <v>42</v>
      </c>
      <c r="C10">
        <v>131</v>
      </c>
      <c r="D10" t="e">
        <f>VLOOKUP(B10,'Rank 3 bandas'!D:Y,2,FALSE)</f>
        <v>#N/A</v>
      </c>
    </row>
    <row r="11" spans="1:4" x14ac:dyDescent="0.2">
      <c r="A11">
        <v>11</v>
      </c>
      <c r="B11" t="s">
        <v>38</v>
      </c>
      <c r="C11">
        <v>130</v>
      </c>
      <c r="D11" t="e">
        <f>VLOOKUP(B11,'Rank 3 bandas'!D:Y,2,FALSE)</f>
        <v>#N/A</v>
      </c>
    </row>
    <row r="12" spans="1:4" x14ac:dyDescent="0.2">
      <c r="A12">
        <v>12</v>
      </c>
      <c r="B12" t="s">
        <v>32</v>
      </c>
      <c r="C12">
        <v>129</v>
      </c>
      <c r="D12" t="e">
        <f>VLOOKUP(B12,'Rank 3 bandas'!D:Y,2,FALSE)</f>
        <v>#N/A</v>
      </c>
    </row>
    <row r="13" spans="1:4" x14ac:dyDescent="0.2">
      <c r="A13">
        <v>13</v>
      </c>
      <c r="B13" t="s">
        <v>117</v>
      </c>
      <c r="C13">
        <v>128</v>
      </c>
      <c r="D13" t="e">
        <f>VLOOKUP(B13,'Rank 3 bandas'!D:Y,2,FALSE)</f>
        <v>#N/A</v>
      </c>
    </row>
    <row r="14" spans="1:4" x14ac:dyDescent="0.2">
      <c r="A14">
        <v>14</v>
      </c>
      <c r="B14" t="s">
        <v>37</v>
      </c>
      <c r="C14">
        <v>127</v>
      </c>
      <c r="D14" t="e">
        <f>VLOOKUP(B14,'Rank 3 bandas'!D:Y,2,FALSE)</f>
        <v>#N/A</v>
      </c>
    </row>
    <row r="15" spans="1:4" x14ac:dyDescent="0.2">
      <c r="A15">
        <v>15</v>
      </c>
      <c r="B15" t="s">
        <v>18</v>
      </c>
      <c r="C15">
        <v>126</v>
      </c>
      <c r="D15" t="e">
        <f>VLOOKUP(B15,'Rank 3 bandas'!D:Y,2,FALSE)</f>
        <v>#N/A</v>
      </c>
    </row>
    <row r="16" spans="1:4" x14ac:dyDescent="0.2">
      <c r="A16">
        <v>16</v>
      </c>
      <c r="B16" t="s">
        <v>63</v>
      </c>
      <c r="C16">
        <v>125</v>
      </c>
      <c r="D16" t="e">
        <f>VLOOKUP(B16,'Rank 3 bandas'!D:Y,2,FALSE)</f>
        <v>#N/A</v>
      </c>
    </row>
    <row r="17" spans="1:4" x14ac:dyDescent="0.2">
      <c r="A17">
        <v>17</v>
      </c>
      <c r="B17" t="s">
        <v>26</v>
      </c>
      <c r="C17">
        <v>118</v>
      </c>
      <c r="D17" t="e">
        <f>VLOOKUP(B17,'Rank 3 bandas'!D:Y,2,FALSE)</f>
        <v>#N/A</v>
      </c>
    </row>
    <row r="18" spans="1:4" x14ac:dyDescent="0.2">
      <c r="A18">
        <v>18</v>
      </c>
      <c r="B18" t="s">
        <v>153</v>
      </c>
      <c r="C18">
        <v>117</v>
      </c>
      <c r="D18" t="s">
        <v>139</v>
      </c>
    </row>
    <row r="19" spans="1:4" x14ac:dyDescent="0.2">
      <c r="A19">
        <v>19</v>
      </c>
      <c r="B19" t="s">
        <v>44</v>
      </c>
      <c r="C19">
        <v>116</v>
      </c>
      <c r="D19" t="e">
        <f>VLOOKUP(B19,'Rank 3 bandas'!D:Y,2,FALSE)</f>
        <v>#N/A</v>
      </c>
    </row>
    <row r="20" spans="1:4" x14ac:dyDescent="0.2">
      <c r="A20">
        <v>20</v>
      </c>
      <c r="B20" t="s">
        <v>69</v>
      </c>
      <c r="C20">
        <v>115</v>
      </c>
      <c r="D20" t="e">
        <f>VLOOKUP(B20,'Rank 3 bandas'!D:Y,2,FALSE)</f>
        <v>#N/A</v>
      </c>
    </row>
    <row r="21" spans="1:4" x14ac:dyDescent="0.2">
      <c r="A21">
        <v>21</v>
      </c>
      <c r="B21" t="s">
        <v>28</v>
      </c>
      <c r="C21">
        <v>114</v>
      </c>
      <c r="D21" t="e">
        <f>VLOOKUP(B21,'Rank 3 bandas'!D:Y,2,FALSE)</f>
        <v>#N/A</v>
      </c>
    </row>
    <row r="22" spans="1:4" x14ac:dyDescent="0.2">
      <c r="A22">
        <v>22</v>
      </c>
      <c r="B22" t="s">
        <v>35</v>
      </c>
      <c r="C22">
        <v>113</v>
      </c>
      <c r="D22" t="e">
        <f>VLOOKUP(B22,'Rank 3 bandas'!D:Y,2,FALSE)</f>
        <v>#N/A</v>
      </c>
    </row>
    <row r="23" spans="1:4" x14ac:dyDescent="0.2">
      <c r="A23">
        <v>23</v>
      </c>
      <c r="B23" t="s">
        <v>88</v>
      </c>
      <c r="C23">
        <v>112</v>
      </c>
      <c r="D23" t="e">
        <f>VLOOKUP(B23,'Rank 3 bandas'!D:Y,2,FALSE)</f>
        <v>#N/A</v>
      </c>
    </row>
    <row r="24" spans="1:4" x14ac:dyDescent="0.2">
      <c r="A24">
        <v>24</v>
      </c>
      <c r="B24" t="s">
        <v>31</v>
      </c>
      <c r="C24">
        <v>111</v>
      </c>
      <c r="D24" t="e">
        <f>VLOOKUP(B24,'Rank 3 bandas'!D:Y,2,FALSE)</f>
        <v>#N/A</v>
      </c>
    </row>
    <row r="25" spans="1:4" x14ac:dyDescent="0.2">
      <c r="A25">
        <v>25</v>
      </c>
      <c r="B25" t="s">
        <v>95</v>
      </c>
      <c r="C25">
        <v>110</v>
      </c>
      <c r="D25" t="e">
        <f>VLOOKUP(B25,'Rank 3 bandas'!D:Y,2,FALSE)</f>
        <v>#N/A</v>
      </c>
    </row>
    <row r="26" spans="1:4" x14ac:dyDescent="0.2">
      <c r="A26">
        <v>26</v>
      </c>
      <c r="B26" t="s">
        <v>127</v>
      </c>
      <c r="C26">
        <v>109</v>
      </c>
      <c r="D26" t="e">
        <f>VLOOKUP(B26,'Rank 3 bandas'!D:Y,2,FALSE)</f>
        <v>#N/A</v>
      </c>
    </row>
    <row r="27" spans="1:4" x14ac:dyDescent="0.2">
      <c r="A27">
        <v>27</v>
      </c>
      <c r="B27" t="s">
        <v>65</v>
      </c>
      <c r="C27">
        <v>108</v>
      </c>
      <c r="D27" t="e">
        <f>VLOOKUP(B27,'Rank 3 bandas'!D:Y,2,FALSE)</f>
        <v>#N/A</v>
      </c>
    </row>
    <row r="28" spans="1:4" x14ac:dyDescent="0.2">
      <c r="A28">
        <v>28</v>
      </c>
      <c r="B28" t="s">
        <v>45</v>
      </c>
      <c r="C28">
        <v>107</v>
      </c>
      <c r="D28" t="e">
        <f>VLOOKUP(B28,'Rank 3 bandas'!D:Y,2,FALSE)</f>
        <v>#N/A</v>
      </c>
    </row>
    <row r="29" spans="1:4" x14ac:dyDescent="0.2">
      <c r="A29">
        <v>29</v>
      </c>
      <c r="B29" t="s">
        <v>47</v>
      </c>
      <c r="C29">
        <v>106</v>
      </c>
      <c r="D29" t="e">
        <f>VLOOKUP(B29,'Rank 3 bandas'!D:Y,2,FALSE)</f>
        <v>#N/A</v>
      </c>
    </row>
    <row r="30" spans="1:4" x14ac:dyDescent="0.2">
      <c r="A30">
        <v>30</v>
      </c>
      <c r="B30" t="s">
        <v>29</v>
      </c>
      <c r="C30">
        <v>105</v>
      </c>
      <c r="D30" t="e">
        <f>VLOOKUP(B30,'Rank 3 bandas'!D:Y,2,FALSE)</f>
        <v>#N/A</v>
      </c>
    </row>
    <row r="31" spans="1:4" x14ac:dyDescent="0.2">
      <c r="A31">
        <v>31</v>
      </c>
      <c r="B31" t="s">
        <v>33</v>
      </c>
      <c r="C31">
        <v>104</v>
      </c>
      <c r="D31" t="e">
        <f>VLOOKUP(B31,'Rank 3 bandas'!D:Y,2,FALSE)</f>
        <v>#N/A</v>
      </c>
    </row>
    <row r="32" spans="1:4" x14ac:dyDescent="0.2">
      <c r="A32">
        <v>32</v>
      </c>
      <c r="B32" t="s">
        <v>81</v>
      </c>
      <c r="C32">
        <v>103</v>
      </c>
      <c r="D32" t="e">
        <f>VLOOKUP(B32,'Rank 3 bandas'!D:Y,2,FALSE)</f>
        <v>#N/A</v>
      </c>
    </row>
    <row r="33" spans="1:4" x14ac:dyDescent="0.2">
      <c r="A33">
        <v>33</v>
      </c>
      <c r="B33" t="s">
        <v>12</v>
      </c>
      <c r="C33">
        <v>95</v>
      </c>
      <c r="D33" t="e">
        <f>VLOOKUP(B33,'Rank 3 bandas'!D:Y,2,FALSE)</f>
        <v>#N/A</v>
      </c>
    </row>
    <row r="34" spans="1:4" x14ac:dyDescent="0.2">
      <c r="A34">
        <v>34</v>
      </c>
      <c r="B34" t="s">
        <v>15</v>
      </c>
      <c r="C34">
        <v>94</v>
      </c>
      <c r="D34" t="e">
        <f>VLOOKUP(B34,'Rank 3 bandas'!D:Y,2,FALSE)</f>
        <v>#N/A</v>
      </c>
    </row>
    <row r="35" spans="1:4" x14ac:dyDescent="0.2">
      <c r="A35">
        <v>35</v>
      </c>
      <c r="B35" t="s">
        <v>123</v>
      </c>
      <c r="C35">
        <v>93</v>
      </c>
      <c r="D35" t="e">
        <f>VLOOKUP(B35,'Rank 3 bandas'!D:Y,2,FALSE)</f>
        <v>#N/A</v>
      </c>
    </row>
    <row r="36" spans="1:4" x14ac:dyDescent="0.2">
      <c r="A36">
        <v>36</v>
      </c>
      <c r="B36" t="s">
        <v>154</v>
      </c>
      <c r="C36">
        <v>92</v>
      </c>
      <c r="D36" t="s">
        <v>139</v>
      </c>
    </row>
    <row r="37" spans="1:4" x14ac:dyDescent="0.2">
      <c r="A37">
        <v>37</v>
      </c>
      <c r="B37" t="s">
        <v>96</v>
      </c>
      <c r="C37">
        <v>91</v>
      </c>
      <c r="D37" t="e">
        <f>VLOOKUP(B37,'Rank 3 bandas'!D:Y,2,FALSE)</f>
        <v>#N/A</v>
      </c>
    </row>
    <row r="38" spans="1:4" x14ac:dyDescent="0.2">
      <c r="A38">
        <v>38</v>
      </c>
      <c r="B38" t="s">
        <v>57</v>
      </c>
      <c r="C38">
        <v>90</v>
      </c>
      <c r="D38" t="e">
        <f>VLOOKUP(B38,'Rank 3 bandas'!D:Y,2,FALSE)</f>
        <v>#N/A</v>
      </c>
    </row>
    <row r="39" spans="1:4" x14ac:dyDescent="0.2">
      <c r="A39">
        <v>39</v>
      </c>
      <c r="B39" t="s">
        <v>138</v>
      </c>
      <c r="C39">
        <v>89</v>
      </c>
      <c r="D39" t="e">
        <f>VLOOKUP(B39,'Rank 3 bandas'!D:Y,2,FALSE)</f>
        <v>#N/A</v>
      </c>
    </row>
    <row r="40" spans="1:4" x14ac:dyDescent="0.2">
      <c r="A40">
        <v>40</v>
      </c>
      <c r="B40" t="s">
        <v>120</v>
      </c>
      <c r="C40">
        <v>88</v>
      </c>
      <c r="D40" t="e">
        <f>VLOOKUP(B40,'Rank 3 bandas'!D:Y,2,FALSE)</f>
        <v>#N/A</v>
      </c>
    </row>
    <row r="41" spans="1:4" x14ac:dyDescent="0.2">
      <c r="A41">
        <v>41</v>
      </c>
      <c r="B41" t="s">
        <v>21</v>
      </c>
      <c r="C41">
        <v>87</v>
      </c>
      <c r="D41" t="e">
        <f>VLOOKUP(B41,'Rank 3 bandas'!D:Y,2,FALSE)</f>
        <v>#N/A</v>
      </c>
    </row>
    <row r="42" spans="1:4" x14ac:dyDescent="0.2">
      <c r="A42">
        <v>42</v>
      </c>
      <c r="B42" t="s">
        <v>104</v>
      </c>
      <c r="C42">
        <v>86</v>
      </c>
      <c r="D42" t="e">
        <f>VLOOKUP(B42,'Rank 3 bandas'!D:Y,2,FALSE)</f>
        <v>#N/A</v>
      </c>
    </row>
    <row r="43" spans="1:4" x14ac:dyDescent="0.2">
      <c r="A43">
        <v>43</v>
      </c>
      <c r="B43" t="s">
        <v>124</v>
      </c>
      <c r="C43">
        <v>85</v>
      </c>
      <c r="D43" t="e">
        <f>VLOOKUP(B43,'Rank 3 bandas'!D:Y,2,FALSE)</f>
        <v>#N/A</v>
      </c>
    </row>
    <row r="44" spans="1:4" x14ac:dyDescent="0.2">
      <c r="A44">
        <v>44</v>
      </c>
      <c r="B44" t="s">
        <v>6</v>
      </c>
      <c r="C44">
        <v>84</v>
      </c>
      <c r="D44" t="e">
        <f>VLOOKUP(B44,'Rank 3 bandas'!D:Y,2,FALSE)</f>
        <v>#N/A</v>
      </c>
    </row>
    <row r="45" spans="1:4" x14ac:dyDescent="0.2">
      <c r="A45">
        <v>45</v>
      </c>
      <c r="B45" t="s">
        <v>155</v>
      </c>
      <c r="C45">
        <v>83</v>
      </c>
      <c r="D45" t="s">
        <v>0</v>
      </c>
    </row>
    <row r="46" spans="1:4" x14ac:dyDescent="0.2">
      <c r="A46">
        <v>46</v>
      </c>
      <c r="B46" t="s">
        <v>125</v>
      </c>
      <c r="C46">
        <v>82</v>
      </c>
      <c r="D46" t="e">
        <f>VLOOKUP(B46,'Rank 3 bandas'!D:Y,2,FALSE)</f>
        <v>#N/A</v>
      </c>
    </row>
    <row r="47" spans="1:4" x14ac:dyDescent="0.2">
      <c r="A47">
        <v>47</v>
      </c>
      <c r="B47" t="s">
        <v>53</v>
      </c>
      <c r="C47">
        <v>81</v>
      </c>
      <c r="D47" t="e">
        <f>VLOOKUP(B47,'Rank 3 bandas'!D:Y,2,FALSE)</f>
        <v>#N/A</v>
      </c>
    </row>
    <row r="48" spans="1:4" x14ac:dyDescent="0.2">
      <c r="A48">
        <v>48</v>
      </c>
      <c r="B48" t="s">
        <v>30</v>
      </c>
      <c r="C48">
        <v>80</v>
      </c>
      <c r="D48" t="e">
        <f>VLOOKUP(B48,'Rank 3 bandas'!D:Y,2,FALSE)</f>
        <v>#N/A</v>
      </c>
    </row>
    <row r="49" spans="1:4" x14ac:dyDescent="0.2">
      <c r="A49">
        <v>49</v>
      </c>
      <c r="B49" t="s">
        <v>40</v>
      </c>
      <c r="C49">
        <v>72</v>
      </c>
      <c r="D49" t="e">
        <f>VLOOKUP(B49,'Rank 3 bandas'!D:Y,2,FALSE)</f>
        <v>#N/A</v>
      </c>
    </row>
    <row r="50" spans="1:4" x14ac:dyDescent="0.2">
      <c r="A50">
        <v>50</v>
      </c>
      <c r="B50" t="s">
        <v>103</v>
      </c>
      <c r="C50">
        <v>71</v>
      </c>
      <c r="D50" t="e">
        <f>VLOOKUP(B50,'Rank 3 bandas'!D:Y,2,FALSE)</f>
        <v>#N/A</v>
      </c>
    </row>
    <row r="51" spans="1:4" x14ac:dyDescent="0.2">
      <c r="A51">
        <v>51</v>
      </c>
      <c r="B51" t="s">
        <v>101</v>
      </c>
      <c r="C51">
        <v>70</v>
      </c>
      <c r="D51" t="e">
        <f>VLOOKUP(B51,'Rank 3 bandas'!D:Y,2,FALSE)</f>
        <v>#N/A</v>
      </c>
    </row>
    <row r="52" spans="1:4" x14ac:dyDescent="0.2">
      <c r="A52">
        <v>52</v>
      </c>
      <c r="B52" t="s">
        <v>108</v>
      </c>
      <c r="C52">
        <v>69</v>
      </c>
      <c r="D52" t="e">
        <f>VLOOKUP(B52,'Rank 3 bandas'!D:Y,2,FALSE)</f>
        <v>#N/A</v>
      </c>
    </row>
    <row r="53" spans="1:4" x14ac:dyDescent="0.2">
      <c r="A53">
        <v>53</v>
      </c>
      <c r="B53" t="s">
        <v>85</v>
      </c>
      <c r="C53">
        <v>68</v>
      </c>
      <c r="D53" t="e">
        <f>VLOOKUP(B53,'Rank 3 bandas'!D:Y,2,FALSE)</f>
        <v>#N/A</v>
      </c>
    </row>
    <row r="54" spans="1:4" x14ac:dyDescent="0.2">
      <c r="A54">
        <v>54</v>
      </c>
      <c r="B54" t="s">
        <v>102</v>
      </c>
      <c r="C54">
        <v>67</v>
      </c>
      <c r="D54" t="e">
        <f>VLOOKUP(B54,'Rank 3 bandas'!D:Y,2,FALSE)</f>
        <v>#N/A</v>
      </c>
    </row>
    <row r="55" spans="1:4" x14ac:dyDescent="0.2">
      <c r="A55">
        <v>55</v>
      </c>
      <c r="B55" t="s">
        <v>51</v>
      </c>
      <c r="C55">
        <v>66</v>
      </c>
      <c r="D55" t="e">
        <f>VLOOKUP(B55,'Rank 3 bandas'!D:Y,2,FALSE)</f>
        <v>#N/A</v>
      </c>
    </row>
    <row r="56" spans="1:4" x14ac:dyDescent="0.2">
      <c r="A56">
        <v>56</v>
      </c>
      <c r="B56" t="s">
        <v>24</v>
      </c>
      <c r="C56">
        <v>65</v>
      </c>
      <c r="D56" t="e">
        <f>VLOOKUP(B56,'Rank 3 bandas'!D:Y,2,FALSE)</f>
        <v>#N/A</v>
      </c>
    </row>
    <row r="57" spans="1:4" x14ac:dyDescent="0.2">
      <c r="A57">
        <v>57</v>
      </c>
      <c r="B57" t="s">
        <v>25</v>
      </c>
      <c r="C57">
        <v>64</v>
      </c>
      <c r="D57" t="e">
        <f>VLOOKUP(B57,'Rank 3 bandas'!D:Y,2,FALSE)</f>
        <v>#N/A</v>
      </c>
    </row>
    <row r="58" spans="1:4" x14ac:dyDescent="0.2">
      <c r="A58">
        <v>58</v>
      </c>
      <c r="B58" t="s">
        <v>79</v>
      </c>
      <c r="C58">
        <v>63</v>
      </c>
      <c r="D58" t="e">
        <f>VLOOKUP(B58,'Rank 3 bandas'!D:Y,2,FALSE)</f>
        <v>#N/A</v>
      </c>
    </row>
    <row r="59" spans="1:4" x14ac:dyDescent="0.2">
      <c r="A59">
        <v>59</v>
      </c>
      <c r="B59" t="s">
        <v>20</v>
      </c>
      <c r="C59">
        <v>62</v>
      </c>
      <c r="D59" t="e">
        <f>VLOOKUP(B59,'Rank 3 bandas'!D:Y,2,FALSE)</f>
        <v>#N/A</v>
      </c>
    </row>
    <row r="60" spans="1:4" x14ac:dyDescent="0.2">
      <c r="A60">
        <v>60</v>
      </c>
      <c r="B60" t="s">
        <v>41</v>
      </c>
      <c r="C60">
        <v>61</v>
      </c>
      <c r="D60" t="e">
        <f>VLOOKUP(B60,'Rank 3 bandas'!D:Y,2,FALSE)</f>
        <v>#N/A</v>
      </c>
    </row>
    <row r="61" spans="1:4" x14ac:dyDescent="0.2">
      <c r="A61">
        <v>61</v>
      </c>
      <c r="B61" t="s">
        <v>19</v>
      </c>
      <c r="C61">
        <v>60</v>
      </c>
      <c r="D61" t="e">
        <f>VLOOKUP(B61,'Rank 3 bandas'!D:Y,2,FALSE)</f>
        <v>#N/A</v>
      </c>
    </row>
    <row r="62" spans="1:4" x14ac:dyDescent="0.2">
      <c r="A62">
        <v>62</v>
      </c>
      <c r="B62" t="s">
        <v>4</v>
      </c>
      <c r="C62">
        <v>59</v>
      </c>
      <c r="D62" t="e">
        <f>VLOOKUP(B62,'Rank 3 bandas'!D:Y,2,FALSE)</f>
        <v>#N/A</v>
      </c>
    </row>
    <row r="63" spans="1:4" x14ac:dyDescent="0.2">
      <c r="A63">
        <v>63</v>
      </c>
      <c r="B63" t="s">
        <v>156</v>
      </c>
      <c r="C63">
        <v>58</v>
      </c>
      <c r="D63" t="s">
        <v>169</v>
      </c>
    </row>
    <row r="64" spans="1:4" x14ac:dyDescent="0.2">
      <c r="A64">
        <v>64</v>
      </c>
      <c r="B64" t="s">
        <v>83</v>
      </c>
      <c r="C64">
        <v>57</v>
      </c>
      <c r="D64" t="e">
        <f>VLOOKUP(B64,'Rank 3 bandas'!D:Y,2,FALSE)</f>
        <v>#N/A</v>
      </c>
    </row>
    <row r="65" spans="1:4" x14ac:dyDescent="0.2">
      <c r="A65">
        <v>65</v>
      </c>
      <c r="B65" t="s">
        <v>99</v>
      </c>
      <c r="C65">
        <v>49</v>
      </c>
      <c r="D65" t="e">
        <f>VLOOKUP(B65,'Rank 3 bandas'!D:Y,2,FALSE)</f>
        <v>#N/A</v>
      </c>
    </row>
    <row r="66" spans="1:4" x14ac:dyDescent="0.2">
      <c r="A66">
        <v>66</v>
      </c>
      <c r="B66" t="s">
        <v>98</v>
      </c>
      <c r="C66">
        <v>48</v>
      </c>
      <c r="D66" t="e">
        <f>VLOOKUP(B66,'Rank 3 bandas'!D:Y,2,FALSE)</f>
        <v>#N/A</v>
      </c>
    </row>
    <row r="67" spans="1:4" x14ac:dyDescent="0.2">
      <c r="A67">
        <v>67</v>
      </c>
      <c r="B67" t="s">
        <v>157</v>
      </c>
      <c r="C67">
        <v>47</v>
      </c>
      <c r="D67" t="s">
        <v>111</v>
      </c>
    </row>
    <row r="68" spans="1:4" x14ac:dyDescent="0.2">
      <c r="A68">
        <v>68</v>
      </c>
      <c r="B68" t="s">
        <v>158</v>
      </c>
      <c r="C68">
        <v>46</v>
      </c>
      <c r="D68" t="s">
        <v>169</v>
      </c>
    </row>
    <row r="69" spans="1:4" x14ac:dyDescent="0.2">
      <c r="A69">
        <v>69</v>
      </c>
      <c r="B69" t="s">
        <v>110</v>
      </c>
      <c r="C69">
        <v>45</v>
      </c>
      <c r="D69" t="e">
        <f>VLOOKUP(B69,'Rank 3 bandas'!D:Y,2,FALSE)</f>
        <v>#N/A</v>
      </c>
    </row>
    <row r="70" spans="1:4" x14ac:dyDescent="0.2">
      <c r="A70">
        <v>70</v>
      </c>
      <c r="B70" t="s">
        <v>119</v>
      </c>
      <c r="C70">
        <v>44</v>
      </c>
      <c r="D70" t="e">
        <f>VLOOKUP(B70,'Rank 3 bandas'!D:Y,2,FALSE)</f>
        <v>#N/A</v>
      </c>
    </row>
    <row r="71" spans="1:4" x14ac:dyDescent="0.2">
      <c r="A71">
        <v>71</v>
      </c>
      <c r="B71" t="s">
        <v>77</v>
      </c>
      <c r="C71">
        <v>43</v>
      </c>
      <c r="D71" t="e">
        <f>VLOOKUP(B71,'Rank 3 bandas'!D:Y,2,FALSE)</f>
        <v>#N/A</v>
      </c>
    </row>
    <row r="72" spans="1:4" x14ac:dyDescent="0.2">
      <c r="A72">
        <v>72</v>
      </c>
      <c r="B72" t="s">
        <v>106</v>
      </c>
      <c r="C72">
        <v>42</v>
      </c>
      <c r="D72" t="e">
        <f>VLOOKUP(B72,'Rank 3 bandas'!D:Y,2,FALSE)</f>
        <v>#N/A</v>
      </c>
    </row>
    <row r="73" spans="1:4" x14ac:dyDescent="0.2">
      <c r="A73">
        <v>73</v>
      </c>
      <c r="B73" t="s">
        <v>159</v>
      </c>
      <c r="C73">
        <v>41</v>
      </c>
      <c r="D73" t="s">
        <v>1</v>
      </c>
    </row>
    <row r="74" spans="1:4" x14ac:dyDescent="0.2">
      <c r="A74">
        <v>74</v>
      </c>
      <c r="B74" t="s">
        <v>122</v>
      </c>
      <c r="C74">
        <v>40</v>
      </c>
      <c r="D74" t="e">
        <f>VLOOKUP(B74,'Rank 3 bandas'!D:Y,2,FALSE)</f>
        <v>#N/A</v>
      </c>
    </row>
    <row r="75" spans="1:4" x14ac:dyDescent="0.2">
      <c r="A75">
        <v>75</v>
      </c>
      <c r="B75" t="s">
        <v>160</v>
      </c>
      <c r="C75">
        <v>39</v>
      </c>
      <c r="D75" t="s">
        <v>114</v>
      </c>
    </row>
    <row r="76" spans="1:4" x14ac:dyDescent="0.2">
      <c r="A76">
        <v>76</v>
      </c>
      <c r="B76" t="s">
        <v>112</v>
      </c>
      <c r="C76">
        <v>38</v>
      </c>
      <c r="D76" t="e">
        <f>VLOOKUP(B76,'Rank 3 bandas'!D:Y,2,FALSE)</f>
        <v>#N/A</v>
      </c>
    </row>
    <row r="77" spans="1:4" x14ac:dyDescent="0.2">
      <c r="A77">
        <v>77</v>
      </c>
      <c r="B77" t="s">
        <v>113</v>
      </c>
      <c r="C77">
        <v>37</v>
      </c>
      <c r="D77" t="e">
        <f>VLOOKUP(B77,'Rank 3 bandas'!D:Y,2,FALSE)</f>
        <v>#N/A</v>
      </c>
    </row>
    <row r="78" spans="1:4" x14ac:dyDescent="0.2">
      <c r="A78">
        <v>78</v>
      </c>
      <c r="B78" t="s">
        <v>105</v>
      </c>
      <c r="C78">
        <v>36</v>
      </c>
      <c r="D78" t="e">
        <f>VLOOKUP(B78,'Rank 3 bandas'!D:Y,2,FALSE)</f>
        <v>#N/A</v>
      </c>
    </row>
    <row r="79" spans="1:4" x14ac:dyDescent="0.2">
      <c r="A79">
        <v>79</v>
      </c>
      <c r="B79" t="s">
        <v>107</v>
      </c>
      <c r="C79">
        <v>35</v>
      </c>
      <c r="D79" t="e">
        <f>VLOOKUP(B79,'Rank 3 bandas'!D:Y,2,FALSE)</f>
        <v>#N/A</v>
      </c>
    </row>
    <row r="80" spans="1:4" x14ac:dyDescent="0.2">
      <c r="A80">
        <v>80</v>
      </c>
      <c r="B80" t="s">
        <v>7</v>
      </c>
      <c r="C80">
        <v>34</v>
      </c>
      <c r="D80" t="e">
        <f>VLOOKUP(B80,'Rank 3 bandas'!D:Y,2,FALSE)</f>
        <v>#N/A</v>
      </c>
    </row>
    <row r="81" spans="1:4" x14ac:dyDescent="0.2">
      <c r="A81">
        <v>81</v>
      </c>
      <c r="B81" t="s">
        <v>161</v>
      </c>
      <c r="C81">
        <v>25</v>
      </c>
      <c r="D81" t="s">
        <v>139</v>
      </c>
    </row>
    <row r="82" spans="1:4" x14ac:dyDescent="0.2">
      <c r="A82">
        <v>82</v>
      </c>
      <c r="B82" t="s">
        <v>56</v>
      </c>
      <c r="C82">
        <v>25</v>
      </c>
      <c r="D82" t="e">
        <f>VLOOKUP(B82,'Rank 3 bandas'!D:Y,2,FALSE)</f>
        <v>#N/A</v>
      </c>
    </row>
    <row r="83" spans="1:4" x14ac:dyDescent="0.2">
      <c r="A83">
        <v>83</v>
      </c>
      <c r="B83" t="s">
        <v>162</v>
      </c>
      <c r="C83">
        <v>25</v>
      </c>
      <c r="D83" t="s">
        <v>139</v>
      </c>
    </row>
    <row r="84" spans="1:4" x14ac:dyDescent="0.2">
      <c r="A84">
        <v>84</v>
      </c>
      <c r="B84" t="s">
        <v>163</v>
      </c>
      <c r="C84">
        <v>25</v>
      </c>
      <c r="D84" t="s">
        <v>169</v>
      </c>
    </row>
    <row r="85" spans="1:4" x14ac:dyDescent="0.2">
      <c r="A85">
        <v>85</v>
      </c>
      <c r="B85" t="s">
        <v>109</v>
      </c>
      <c r="C85">
        <v>25</v>
      </c>
      <c r="D85" t="e">
        <f>VLOOKUP(B85,'Rank 3 bandas'!D:Y,2,FALSE)</f>
        <v>#N/A</v>
      </c>
    </row>
    <row r="86" spans="1:4" x14ac:dyDescent="0.2">
      <c r="A86">
        <v>86</v>
      </c>
      <c r="B86" t="s">
        <v>164</v>
      </c>
      <c r="C86">
        <v>25</v>
      </c>
      <c r="D86" t="s">
        <v>139</v>
      </c>
    </row>
    <row r="87" spans="1:4" x14ac:dyDescent="0.2">
      <c r="A87">
        <v>87</v>
      </c>
      <c r="B87" t="s">
        <v>165</v>
      </c>
      <c r="C87">
        <v>25</v>
      </c>
      <c r="D87" t="s">
        <v>114</v>
      </c>
    </row>
    <row r="88" spans="1:4" x14ac:dyDescent="0.2">
      <c r="A88">
        <v>88</v>
      </c>
      <c r="B88" t="s">
        <v>166</v>
      </c>
      <c r="C88">
        <v>25</v>
      </c>
      <c r="D88" t="s">
        <v>139</v>
      </c>
    </row>
    <row r="89" spans="1:4" x14ac:dyDescent="0.2">
      <c r="A89">
        <v>89</v>
      </c>
      <c r="B89" t="s">
        <v>167</v>
      </c>
      <c r="C89">
        <v>25</v>
      </c>
      <c r="D89" t="s">
        <v>169</v>
      </c>
    </row>
  </sheetData>
  <autoFilter ref="A1:D89" xr:uid="{B769F166-C623-440F-B4CE-9053512A7CEC}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B58AF-0B70-4CE0-B6B1-2F6552C37807}">
  <dimension ref="A1:B105"/>
  <sheetViews>
    <sheetView topLeftCell="A76" workbookViewId="0">
      <selection activeCell="B3" sqref="B3:B8"/>
    </sheetView>
  </sheetViews>
  <sheetFormatPr baseColWidth="10" defaultRowHeight="12.75" x14ac:dyDescent="0.2"/>
  <cols>
    <col min="1" max="1" width="30.85546875" bestFit="1" customWidth="1"/>
    <col min="2" max="2" width="11.42578125" style="13"/>
  </cols>
  <sheetData>
    <row r="1" spans="1:2" x14ac:dyDescent="0.2">
      <c r="B1" s="13">
        <v>180</v>
      </c>
    </row>
    <row r="2" spans="1:2" x14ac:dyDescent="0.2">
      <c r="B2" s="13">
        <v>165</v>
      </c>
    </row>
    <row r="3" spans="1:2" x14ac:dyDescent="0.2">
      <c r="B3" s="13">
        <v>155</v>
      </c>
    </row>
    <row r="4" spans="1:2" x14ac:dyDescent="0.2">
      <c r="B4" s="13">
        <v>155</v>
      </c>
    </row>
    <row r="5" spans="1:2" x14ac:dyDescent="0.2">
      <c r="A5" t="s">
        <v>44</v>
      </c>
      <c r="B5" s="13">
        <v>146</v>
      </c>
    </row>
    <row r="6" spans="1:2" x14ac:dyDescent="0.2">
      <c r="A6" t="s">
        <v>69</v>
      </c>
      <c r="B6" s="13">
        <v>144</v>
      </c>
    </row>
    <row r="7" spans="1:2" x14ac:dyDescent="0.2">
      <c r="A7" t="s">
        <v>46</v>
      </c>
      <c r="B7" s="13">
        <v>142</v>
      </c>
    </row>
    <row r="8" spans="1:2" x14ac:dyDescent="0.2">
      <c r="A8" t="s">
        <v>43</v>
      </c>
      <c r="B8" s="13">
        <v>140</v>
      </c>
    </row>
    <row r="9" spans="1:2" x14ac:dyDescent="0.2">
      <c r="A9" t="s">
        <v>47</v>
      </c>
      <c r="B9" s="13">
        <v>132</v>
      </c>
    </row>
    <row r="10" spans="1:2" x14ac:dyDescent="0.2">
      <c r="A10" t="s">
        <v>76</v>
      </c>
      <c r="B10" s="13">
        <v>131</v>
      </c>
    </row>
    <row r="11" spans="1:2" x14ac:dyDescent="0.2">
      <c r="A11" t="s">
        <v>28</v>
      </c>
      <c r="B11" s="13">
        <v>130</v>
      </c>
    </row>
    <row r="12" spans="1:2" x14ac:dyDescent="0.2">
      <c r="A12" t="s">
        <v>37</v>
      </c>
      <c r="B12" s="13">
        <v>129</v>
      </c>
    </row>
    <row r="13" spans="1:2" x14ac:dyDescent="0.2">
      <c r="A13" t="s">
        <v>26</v>
      </c>
      <c r="B13" s="13">
        <v>128</v>
      </c>
    </row>
    <row r="14" spans="1:2" x14ac:dyDescent="0.2">
      <c r="A14" t="s">
        <v>62</v>
      </c>
      <c r="B14" s="13">
        <v>127</v>
      </c>
    </row>
    <row r="15" spans="1:2" x14ac:dyDescent="0.2">
      <c r="A15" t="s">
        <v>88</v>
      </c>
      <c r="B15" s="13">
        <v>126</v>
      </c>
    </row>
    <row r="16" spans="1:2" x14ac:dyDescent="0.2">
      <c r="A16" t="s">
        <v>97</v>
      </c>
      <c r="B16" s="13">
        <v>125</v>
      </c>
    </row>
    <row r="17" spans="1:2" x14ac:dyDescent="0.2">
      <c r="A17" t="s">
        <v>140</v>
      </c>
      <c r="B17" s="13">
        <v>118</v>
      </c>
    </row>
    <row r="18" spans="1:2" x14ac:dyDescent="0.2">
      <c r="A18" t="s">
        <v>57</v>
      </c>
      <c r="B18" s="13">
        <v>117</v>
      </c>
    </row>
    <row r="19" spans="1:2" x14ac:dyDescent="0.2">
      <c r="A19" t="s">
        <v>39</v>
      </c>
      <c r="B19" s="13">
        <v>116</v>
      </c>
    </row>
    <row r="20" spans="1:2" x14ac:dyDescent="0.2">
      <c r="A20" t="s">
        <v>127</v>
      </c>
      <c r="B20" s="13">
        <v>115</v>
      </c>
    </row>
    <row r="21" spans="1:2" x14ac:dyDescent="0.2">
      <c r="A21" t="s">
        <v>22</v>
      </c>
      <c r="B21" s="13">
        <v>114</v>
      </c>
    </row>
    <row r="22" spans="1:2" x14ac:dyDescent="0.2">
      <c r="A22" t="s">
        <v>14</v>
      </c>
      <c r="B22" s="13">
        <v>113</v>
      </c>
    </row>
    <row r="23" spans="1:2" x14ac:dyDescent="0.2">
      <c r="A23" t="s">
        <v>38</v>
      </c>
      <c r="B23" s="13">
        <v>112</v>
      </c>
    </row>
    <row r="24" spans="1:2" x14ac:dyDescent="0.2">
      <c r="A24" t="s">
        <v>95</v>
      </c>
      <c r="B24" s="13">
        <v>111</v>
      </c>
    </row>
    <row r="25" spans="1:2" x14ac:dyDescent="0.2">
      <c r="A25" t="s">
        <v>55</v>
      </c>
      <c r="B25" s="13">
        <v>110</v>
      </c>
    </row>
    <row r="26" spans="1:2" x14ac:dyDescent="0.2">
      <c r="A26" t="s">
        <v>96</v>
      </c>
      <c r="B26" s="13">
        <v>109</v>
      </c>
    </row>
    <row r="27" spans="1:2" x14ac:dyDescent="0.2">
      <c r="A27" t="s">
        <v>53</v>
      </c>
      <c r="B27" s="13">
        <v>108</v>
      </c>
    </row>
    <row r="28" spans="1:2" x14ac:dyDescent="0.2">
      <c r="A28" t="s">
        <v>81</v>
      </c>
      <c r="B28" s="13">
        <v>107</v>
      </c>
    </row>
    <row r="29" spans="1:2" x14ac:dyDescent="0.2">
      <c r="A29" t="s">
        <v>31</v>
      </c>
      <c r="B29" s="13">
        <v>106</v>
      </c>
    </row>
    <row r="30" spans="1:2" x14ac:dyDescent="0.2">
      <c r="A30" t="s">
        <v>78</v>
      </c>
      <c r="B30" s="13">
        <v>105</v>
      </c>
    </row>
    <row r="31" spans="1:2" x14ac:dyDescent="0.2">
      <c r="A31" t="s">
        <v>6</v>
      </c>
      <c r="B31" s="13">
        <v>104</v>
      </c>
    </row>
    <row r="32" spans="1:2" x14ac:dyDescent="0.2">
      <c r="A32" t="s">
        <v>33</v>
      </c>
      <c r="B32" s="13">
        <v>103</v>
      </c>
    </row>
    <row r="33" spans="1:2" x14ac:dyDescent="0.2">
      <c r="A33" t="s">
        <v>117</v>
      </c>
      <c r="B33" s="13">
        <v>95</v>
      </c>
    </row>
    <row r="34" spans="1:2" x14ac:dyDescent="0.2">
      <c r="A34" t="s">
        <v>100</v>
      </c>
      <c r="B34" s="13">
        <v>94</v>
      </c>
    </row>
    <row r="35" spans="1:2" x14ac:dyDescent="0.2">
      <c r="A35" t="s">
        <v>40</v>
      </c>
      <c r="B35" s="13">
        <v>93</v>
      </c>
    </row>
    <row r="36" spans="1:2" x14ac:dyDescent="0.2">
      <c r="A36" t="s">
        <v>65</v>
      </c>
      <c r="B36" s="13">
        <v>92</v>
      </c>
    </row>
    <row r="37" spans="1:2" x14ac:dyDescent="0.2">
      <c r="A37" t="s">
        <v>63</v>
      </c>
      <c r="B37" s="13">
        <v>91</v>
      </c>
    </row>
    <row r="38" spans="1:2" x14ac:dyDescent="0.2">
      <c r="A38" t="s">
        <v>131</v>
      </c>
      <c r="B38" s="13">
        <v>90</v>
      </c>
    </row>
    <row r="39" spans="1:2" x14ac:dyDescent="0.2">
      <c r="A39" t="s">
        <v>35</v>
      </c>
      <c r="B39" s="13">
        <v>89</v>
      </c>
    </row>
    <row r="40" spans="1:2" x14ac:dyDescent="0.2">
      <c r="A40" t="s">
        <v>122</v>
      </c>
      <c r="B40" s="13">
        <v>88</v>
      </c>
    </row>
    <row r="41" spans="1:2" x14ac:dyDescent="0.2">
      <c r="A41" t="s">
        <v>30</v>
      </c>
      <c r="B41" s="13">
        <v>87</v>
      </c>
    </row>
    <row r="42" spans="1:2" x14ac:dyDescent="0.2">
      <c r="A42" t="s">
        <v>24</v>
      </c>
      <c r="B42" s="13">
        <v>86</v>
      </c>
    </row>
    <row r="43" spans="1:2" x14ac:dyDescent="0.2">
      <c r="A43" t="s">
        <v>18</v>
      </c>
      <c r="B43" s="13">
        <v>85</v>
      </c>
    </row>
    <row r="44" spans="1:2" x14ac:dyDescent="0.2">
      <c r="A44" t="s">
        <v>51</v>
      </c>
      <c r="B44" s="13">
        <v>84</v>
      </c>
    </row>
    <row r="45" spans="1:2" x14ac:dyDescent="0.2">
      <c r="A45" t="s">
        <v>120</v>
      </c>
      <c r="B45" s="13">
        <v>83</v>
      </c>
    </row>
    <row r="46" spans="1:2" x14ac:dyDescent="0.2">
      <c r="A46" t="s">
        <v>21</v>
      </c>
      <c r="B46" s="13">
        <v>82</v>
      </c>
    </row>
    <row r="47" spans="1:2" x14ac:dyDescent="0.2">
      <c r="A47" t="s">
        <v>34</v>
      </c>
      <c r="B47" s="13">
        <v>81</v>
      </c>
    </row>
    <row r="48" spans="1:2" x14ac:dyDescent="0.2">
      <c r="A48" t="s">
        <v>41</v>
      </c>
      <c r="B48" s="13">
        <v>80</v>
      </c>
    </row>
    <row r="49" spans="1:2" x14ac:dyDescent="0.2">
      <c r="A49" t="s">
        <v>15</v>
      </c>
      <c r="B49" s="13">
        <v>72</v>
      </c>
    </row>
    <row r="50" spans="1:2" x14ac:dyDescent="0.2">
      <c r="A50" t="s">
        <v>141</v>
      </c>
      <c r="B50" s="13">
        <v>71</v>
      </c>
    </row>
    <row r="51" spans="1:2" x14ac:dyDescent="0.2">
      <c r="A51" t="s">
        <v>71</v>
      </c>
      <c r="B51" s="13">
        <v>70</v>
      </c>
    </row>
    <row r="52" spans="1:2" x14ac:dyDescent="0.2">
      <c r="A52" t="s">
        <v>25</v>
      </c>
      <c r="B52" s="13">
        <v>69</v>
      </c>
    </row>
    <row r="53" spans="1:2" x14ac:dyDescent="0.2">
      <c r="A53" t="s">
        <v>32</v>
      </c>
      <c r="B53" s="13">
        <v>68</v>
      </c>
    </row>
    <row r="54" spans="1:2" x14ac:dyDescent="0.2">
      <c r="A54" t="s">
        <v>104</v>
      </c>
      <c r="B54" s="13">
        <v>67</v>
      </c>
    </row>
    <row r="55" spans="1:2" x14ac:dyDescent="0.2">
      <c r="A55" t="s">
        <v>68</v>
      </c>
      <c r="B55" s="13">
        <v>66</v>
      </c>
    </row>
    <row r="56" spans="1:2" x14ac:dyDescent="0.2">
      <c r="A56" t="s">
        <v>116</v>
      </c>
      <c r="B56" s="13">
        <v>65</v>
      </c>
    </row>
    <row r="57" spans="1:2" x14ac:dyDescent="0.2">
      <c r="A57" t="s">
        <v>20</v>
      </c>
      <c r="B57" s="13">
        <v>64</v>
      </c>
    </row>
    <row r="58" spans="1:2" x14ac:dyDescent="0.2">
      <c r="A58" t="s">
        <v>19</v>
      </c>
      <c r="B58" s="13">
        <v>63</v>
      </c>
    </row>
    <row r="59" spans="1:2" x14ac:dyDescent="0.2">
      <c r="A59" t="s">
        <v>85</v>
      </c>
      <c r="B59" s="13">
        <v>62</v>
      </c>
    </row>
    <row r="60" spans="1:2" x14ac:dyDescent="0.2">
      <c r="A60" t="s">
        <v>83</v>
      </c>
      <c r="B60" s="13">
        <v>61</v>
      </c>
    </row>
    <row r="61" spans="1:2" x14ac:dyDescent="0.2">
      <c r="A61" t="s">
        <v>105</v>
      </c>
      <c r="B61" s="13">
        <v>60</v>
      </c>
    </row>
    <row r="62" spans="1:2" x14ac:dyDescent="0.2">
      <c r="A62" t="s">
        <v>4</v>
      </c>
      <c r="B62" s="13">
        <v>59</v>
      </c>
    </row>
    <row r="63" spans="1:2" x14ac:dyDescent="0.2">
      <c r="A63" t="s">
        <v>142</v>
      </c>
      <c r="B63" s="13">
        <v>58</v>
      </c>
    </row>
    <row r="64" spans="1:2" x14ac:dyDescent="0.2">
      <c r="A64" t="s">
        <v>119</v>
      </c>
      <c r="B64" s="13">
        <v>57</v>
      </c>
    </row>
    <row r="65" spans="1:2" x14ac:dyDescent="0.2">
      <c r="A65" t="s">
        <v>110</v>
      </c>
      <c r="B65" s="13">
        <v>49</v>
      </c>
    </row>
    <row r="66" spans="1:2" x14ac:dyDescent="0.2">
      <c r="A66" t="s">
        <v>79</v>
      </c>
      <c r="B66" s="13">
        <v>48</v>
      </c>
    </row>
    <row r="67" spans="1:2" x14ac:dyDescent="0.2">
      <c r="A67" t="s">
        <v>59</v>
      </c>
      <c r="B67" s="13">
        <v>47</v>
      </c>
    </row>
    <row r="68" spans="1:2" x14ac:dyDescent="0.2">
      <c r="A68" t="s">
        <v>124</v>
      </c>
      <c r="B68" s="13">
        <v>46</v>
      </c>
    </row>
    <row r="69" spans="1:2" x14ac:dyDescent="0.2">
      <c r="A69" t="s">
        <v>125</v>
      </c>
      <c r="B69" s="13">
        <v>45</v>
      </c>
    </row>
    <row r="70" spans="1:2" x14ac:dyDescent="0.2">
      <c r="A70" t="s">
        <v>12</v>
      </c>
      <c r="B70" s="13">
        <v>44</v>
      </c>
    </row>
    <row r="71" spans="1:2" x14ac:dyDescent="0.2">
      <c r="A71" t="s">
        <v>13</v>
      </c>
      <c r="B71" s="13">
        <v>43</v>
      </c>
    </row>
    <row r="72" spans="1:2" x14ac:dyDescent="0.2">
      <c r="A72" t="s">
        <v>66</v>
      </c>
      <c r="B72" s="13">
        <v>41</v>
      </c>
    </row>
    <row r="73" spans="1:2" x14ac:dyDescent="0.2">
      <c r="A73" t="s">
        <v>9</v>
      </c>
      <c r="B73" s="13">
        <v>41</v>
      </c>
    </row>
    <row r="74" spans="1:2" x14ac:dyDescent="0.2">
      <c r="A74" t="s">
        <v>2</v>
      </c>
      <c r="B74" s="13">
        <v>40</v>
      </c>
    </row>
    <row r="75" spans="1:2" x14ac:dyDescent="0.2">
      <c r="A75" t="s">
        <v>72</v>
      </c>
      <c r="B75" s="13">
        <v>39</v>
      </c>
    </row>
    <row r="76" spans="1:2" x14ac:dyDescent="0.2">
      <c r="A76" t="s">
        <v>89</v>
      </c>
      <c r="B76" s="13">
        <v>38</v>
      </c>
    </row>
    <row r="77" spans="1:2" x14ac:dyDescent="0.2">
      <c r="A77" t="s">
        <v>3</v>
      </c>
      <c r="B77" s="13">
        <v>37</v>
      </c>
    </row>
    <row r="78" spans="1:2" x14ac:dyDescent="0.2">
      <c r="A78" t="s">
        <v>82</v>
      </c>
      <c r="B78" s="13">
        <v>36</v>
      </c>
    </row>
    <row r="79" spans="1:2" x14ac:dyDescent="0.2">
      <c r="A79" t="s">
        <v>123</v>
      </c>
      <c r="B79" s="13">
        <v>35</v>
      </c>
    </row>
    <row r="80" spans="1:2" x14ac:dyDescent="0.2">
      <c r="A80" t="s">
        <v>5</v>
      </c>
      <c r="B80" s="13">
        <v>34</v>
      </c>
    </row>
    <row r="81" spans="1:2" x14ac:dyDescent="0.2">
      <c r="A81" t="s">
        <v>11</v>
      </c>
      <c r="B81" s="13">
        <v>25.08</v>
      </c>
    </row>
    <row r="82" spans="1:2" x14ac:dyDescent="0.2">
      <c r="A82" t="s">
        <v>86</v>
      </c>
      <c r="B82" s="13">
        <v>25.02</v>
      </c>
    </row>
    <row r="83" spans="1:2" x14ac:dyDescent="0.2">
      <c r="A83" t="s">
        <v>87</v>
      </c>
      <c r="B83" s="13">
        <v>18.05</v>
      </c>
    </row>
    <row r="84" spans="1:2" x14ac:dyDescent="0.2">
      <c r="A84" t="s">
        <v>94</v>
      </c>
      <c r="B84" s="13">
        <v>18.04</v>
      </c>
    </row>
    <row r="85" spans="1:2" x14ac:dyDescent="0.2">
      <c r="A85" t="s">
        <v>56</v>
      </c>
      <c r="B85" s="13">
        <v>25.03</v>
      </c>
    </row>
    <row r="86" spans="1:2" x14ac:dyDescent="0.2">
      <c r="A86" t="s">
        <v>73</v>
      </c>
      <c r="B86" s="13">
        <v>25.1</v>
      </c>
    </row>
    <row r="87" spans="1:2" x14ac:dyDescent="0.2">
      <c r="A87" t="s">
        <v>67</v>
      </c>
      <c r="B87" s="13">
        <v>18.07</v>
      </c>
    </row>
    <row r="88" spans="1:2" x14ac:dyDescent="0.2">
      <c r="A88" t="s">
        <v>112</v>
      </c>
      <c r="B88" s="13">
        <v>25.13</v>
      </c>
    </row>
    <row r="89" spans="1:2" x14ac:dyDescent="0.2">
      <c r="A89" t="s">
        <v>130</v>
      </c>
      <c r="B89" s="13">
        <v>25.05</v>
      </c>
    </row>
    <row r="90" spans="1:2" x14ac:dyDescent="0.2">
      <c r="A90" t="s">
        <v>135</v>
      </c>
      <c r="B90" s="13">
        <v>18.09</v>
      </c>
    </row>
    <row r="91" spans="1:2" x14ac:dyDescent="0.2">
      <c r="A91" t="s">
        <v>138</v>
      </c>
      <c r="B91" s="13">
        <v>25.15</v>
      </c>
    </row>
    <row r="92" spans="1:2" x14ac:dyDescent="0.2">
      <c r="A92" t="s">
        <v>137</v>
      </c>
      <c r="B92" s="13">
        <v>18.010000000000002</v>
      </c>
    </row>
    <row r="93" spans="1:2" x14ac:dyDescent="0.2">
      <c r="A93" t="s">
        <v>10</v>
      </c>
      <c r="B93" s="13">
        <v>25.07</v>
      </c>
    </row>
    <row r="94" spans="1:2" x14ac:dyDescent="0.2">
      <c r="A94" t="s">
        <v>16</v>
      </c>
      <c r="B94" s="13">
        <v>25.06</v>
      </c>
    </row>
    <row r="95" spans="1:2" x14ac:dyDescent="0.2">
      <c r="A95" t="s">
        <v>7</v>
      </c>
      <c r="B95" s="13">
        <v>25.16</v>
      </c>
    </row>
    <row r="96" spans="1:2" x14ac:dyDescent="0.2">
      <c r="A96" t="s">
        <v>90</v>
      </c>
      <c r="B96" s="13">
        <v>25.14</v>
      </c>
    </row>
    <row r="97" spans="1:2" x14ac:dyDescent="0.2">
      <c r="A97" t="s">
        <v>17</v>
      </c>
      <c r="B97" s="13">
        <v>25.01</v>
      </c>
    </row>
    <row r="98" spans="1:2" x14ac:dyDescent="0.2">
      <c r="A98" t="s">
        <v>143</v>
      </c>
      <c r="B98" s="13">
        <v>25.12</v>
      </c>
    </row>
    <row r="99" spans="1:2" x14ac:dyDescent="0.2">
      <c r="A99" t="s">
        <v>144</v>
      </c>
      <c r="B99" s="13">
        <v>25.11</v>
      </c>
    </row>
    <row r="100" spans="1:2" x14ac:dyDescent="0.2">
      <c r="A100" t="s">
        <v>145</v>
      </c>
      <c r="B100" s="13">
        <v>25.09</v>
      </c>
    </row>
    <row r="101" spans="1:2" x14ac:dyDescent="0.2">
      <c r="A101" t="s">
        <v>146</v>
      </c>
      <c r="B101" s="13">
        <v>25.04</v>
      </c>
    </row>
    <row r="102" spans="1:2" x14ac:dyDescent="0.2">
      <c r="A102" t="s">
        <v>147</v>
      </c>
      <c r="B102" s="13">
        <v>18.079999999999998</v>
      </c>
    </row>
    <row r="103" spans="1:2" x14ac:dyDescent="0.2">
      <c r="A103" t="s">
        <v>148</v>
      </c>
      <c r="B103" s="13">
        <v>18.059999999999999</v>
      </c>
    </row>
    <row r="104" spans="1:2" x14ac:dyDescent="0.2">
      <c r="A104" t="s">
        <v>149</v>
      </c>
      <c r="B104" s="13">
        <v>18.03</v>
      </c>
    </row>
    <row r="105" spans="1:2" x14ac:dyDescent="0.2">
      <c r="A105" t="s">
        <v>150</v>
      </c>
      <c r="B105" s="13">
        <v>18.02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FA60-AA7E-41BD-9642-0B44F96C67F0}">
  <dimension ref="A1:I20"/>
  <sheetViews>
    <sheetView workbookViewId="0">
      <selection activeCell="B3" sqref="B3:B8"/>
    </sheetView>
  </sheetViews>
  <sheetFormatPr baseColWidth="10" defaultRowHeight="12.75" x14ac:dyDescent="0.2"/>
  <cols>
    <col min="2" max="2" width="24.42578125" bestFit="1" customWidth="1"/>
  </cols>
  <sheetData>
    <row r="1" spans="1:9" x14ac:dyDescent="0.2">
      <c r="A1">
        <v>1</v>
      </c>
      <c r="C1">
        <v>0</v>
      </c>
      <c r="D1">
        <v>0</v>
      </c>
      <c r="E1">
        <v>0</v>
      </c>
      <c r="F1">
        <v>0</v>
      </c>
      <c r="H1">
        <v>0</v>
      </c>
      <c r="I1">
        <v>36</v>
      </c>
    </row>
    <row r="2" spans="1:9" x14ac:dyDescent="0.2">
      <c r="A2">
        <v>2</v>
      </c>
      <c r="C2">
        <v>0</v>
      </c>
      <c r="D2">
        <v>0</v>
      </c>
      <c r="E2">
        <v>0</v>
      </c>
      <c r="F2">
        <v>0</v>
      </c>
      <c r="H2">
        <v>0</v>
      </c>
      <c r="I2">
        <v>28</v>
      </c>
    </row>
    <row r="3" spans="1:9" x14ac:dyDescent="0.2">
      <c r="A3">
        <v>3</v>
      </c>
      <c r="C3">
        <v>0</v>
      </c>
      <c r="D3">
        <v>0</v>
      </c>
      <c r="E3">
        <v>0</v>
      </c>
      <c r="F3">
        <v>0</v>
      </c>
      <c r="H3">
        <v>0</v>
      </c>
      <c r="I3">
        <v>20</v>
      </c>
    </row>
    <row r="4" spans="1:9" x14ac:dyDescent="0.2">
      <c r="A4">
        <v>4</v>
      </c>
      <c r="C4">
        <v>0</v>
      </c>
      <c r="D4">
        <v>0</v>
      </c>
      <c r="E4">
        <v>0</v>
      </c>
      <c r="F4">
        <v>0</v>
      </c>
      <c r="H4">
        <v>0</v>
      </c>
      <c r="I4">
        <v>20</v>
      </c>
    </row>
    <row r="5" spans="1:9" x14ac:dyDescent="0.2">
      <c r="A5">
        <v>5</v>
      </c>
      <c r="B5" t="s">
        <v>35</v>
      </c>
      <c r="C5">
        <v>2</v>
      </c>
      <c r="D5">
        <v>1</v>
      </c>
      <c r="E5">
        <v>130</v>
      </c>
      <c r="F5">
        <v>60</v>
      </c>
      <c r="G5">
        <v>2.1669999999999998</v>
      </c>
      <c r="H5">
        <v>2.2000000000000002</v>
      </c>
      <c r="I5">
        <v>14</v>
      </c>
    </row>
    <row r="6" spans="1:9" x14ac:dyDescent="0.2">
      <c r="A6">
        <v>6</v>
      </c>
      <c r="B6" t="s">
        <v>112</v>
      </c>
      <c r="C6">
        <v>1</v>
      </c>
      <c r="D6">
        <v>0</v>
      </c>
      <c r="E6">
        <v>47</v>
      </c>
      <c r="F6">
        <v>29</v>
      </c>
      <c r="G6">
        <v>1.621</v>
      </c>
      <c r="H6">
        <v>1.621</v>
      </c>
      <c r="I6">
        <v>12</v>
      </c>
    </row>
    <row r="7" spans="1:9" x14ac:dyDescent="0.2">
      <c r="A7">
        <v>7</v>
      </c>
      <c r="B7" t="s">
        <v>161</v>
      </c>
      <c r="C7">
        <v>2</v>
      </c>
      <c r="D7">
        <v>1</v>
      </c>
      <c r="E7">
        <v>64</v>
      </c>
      <c r="F7">
        <v>60</v>
      </c>
      <c r="G7">
        <v>1.0669999999999999</v>
      </c>
      <c r="H7">
        <v>1.0669999999999999</v>
      </c>
      <c r="I7">
        <v>10</v>
      </c>
    </row>
    <row r="8" spans="1:9" x14ac:dyDescent="0.2">
      <c r="A8">
        <v>8</v>
      </c>
      <c r="B8" t="s">
        <v>24</v>
      </c>
      <c r="C8">
        <v>2</v>
      </c>
      <c r="D8">
        <v>1</v>
      </c>
      <c r="E8">
        <v>50</v>
      </c>
      <c r="F8">
        <v>60</v>
      </c>
      <c r="G8">
        <v>0.83299999999999996</v>
      </c>
      <c r="H8">
        <v>1.0669999999999999</v>
      </c>
      <c r="I8">
        <v>8</v>
      </c>
    </row>
    <row r="9" spans="1:9" x14ac:dyDescent="0.2">
      <c r="A9">
        <v>9</v>
      </c>
      <c r="B9" t="s">
        <v>104</v>
      </c>
      <c r="C9">
        <v>1</v>
      </c>
      <c r="D9">
        <v>0</v>
      </c>
      <c r="E9">
        <v>50</v>
      </c>
      <c r="F9">
        <v>30</v>
      </c>
      <c r="G9">
        <v>1.667</v>
      </c>
      <c r="H9">
        <v>1.667</v>
      </c>
      <c r="I9">
        <v>4.08</v>
      </c>
    </row>
    <row r="10" spans="1:9" x14ac:dyDescent="0.2">
      <c r="A10">
        <v>10</v>
      </c>
      <c r="B10" t="s">
        <v>55</v>
      </c>
      <c r="C10">
        <v>1</v>
      </c>
      <c r="D10">
        <v>0</v>
      </c>
      <c r="E10">
        <v>48</v>
      </c>
      <c r="F10">
        <v>30</v>
      </c>
      <c r="G10">
        <v>1.6</v>
      </c>
      <c r="H10">
        <v>1.6</v>
      </c>
      <c r="I10">
        <v>4.07</v>
      </c>
    </row>
    <row r="11" spans="1:9" x14ac:dyDescent="0.2">
      <c r="A11">
        <v>11</v>
      </c>
      <c r="B11" t="s">
        <v>95</v>
      </c>
      <c r="C11">
        <v>1</v>
      </c>
      <c r="D11">
        <v>0</v>
      </c>
      <c r="E11">
        <v>29</v>
      </c>
      <c r="F11">
        <v>21</v>
      </c>
      <c r="G11">
        <v>1.381</v>
      </c>
      <c r="H11">
        <v>1.381</v>
      </c>
      <c r="I11">
        <v>4.0599999999999996</v>
      </c>
    </row>
    <row r="12" spans="1:9" x14ac:dyDescent="0.2">
      <c r="A12">
        <v>12</v>
      </c>
      <c r="B12" t="s">
        <v>81</v>
      </c>
      <c r="C12">
        <v>2</v>
      </c>
      <c r="D12">
        <v>1</v>
      </c>
      <c r="E12">
        <v>87</v>
      </c>
      <c r="F12">
        <v>60</v>
      </c>
      <c r="G12">
        <v>1.45</v>
      </c>
      <c r="H12">
        <v>1.6</v>
      </c>
      <c r="I12">
        <v>4.05</v>
      </c>
    </row>
    <row r="13" spans="1:9" x14ac:dyDescent="0.2">
      <c r="A13">
        <v>13</v>
      </c>
      <c r="B13" t="s">
        <v>160</v>
      </c>
      <c r="C13">
        <v>2</v>
      </c>
      <c r="D13">
        <v>1</v>
      </c>
      <c r="E13">
        <v>70</v>
      </c>
      <c r="F13">
        <v>56</v>
      </c>
      <c r="G13">
        <v>1.25</v>
      </c>
      <c r="H13">
        <v>1.5669999999999999</v>
      </c>
      <c r="I13">
        <v>4.04</v>
      </c>
    </row>
    <row r="14" spans="1:9" x14ac:dyDescent="0.2">
      <c r="A14">
        <v>14</v>
      </c>
      <c r="B14" t="s">
        <v>172</v>
      </c>
      <c r="C14">
        <v>1</v>
      </c>
      <c r="D14">
        <v>0</v>
      </c>
      <c r="E14">
        <v>26</v>
      </c>
      <c r="F14">
        <v>30</v>
      </c>
      <c r="G14">
        <v>0.86699999999999999</v>
      </c>
      <c r="H14">
        <v>0.86699999999999999</v>
      </c>
      <c r="I14">
        <v>4.03</v>
      </c>
    </row>
    <row r="15" spans="1:9" x14ac:dyDescent="0.2">
      <c r="A15">
        <v>15</v>
      </c>
      <c r="B15" t="s">
        <v>30</v>
      </c>
      <c r="C15">
        <v>1</v>
      </c>
      <c r="D15">
        <v>0</v>
      </c>
      <c r="E15">
        <v>22</v>
      </c>
      <c r="F15">
        <v>30</v>
      </c>
      <c r="G15">
        <v>0.73299999999999998</v>
      </c>
      <c r="H15">
        <v>0.73299999999999998</v>
      </c>
      <c r="I15">
        <v>4.0199999999999996</v>
      </c>
    </row>
    <row r="16" spans="1:9" x14ac:dyDescent="0.2">
      <c r="A16">
        <v>16</v>
      </c>
      <c r="B16" t="s">
        <v>107</v>
      </c>
      <c r="C16">
        <v>0</v>
      </c>
      <c r="D16">
        <v>0</v>
      </c>
      <c r="E16">
        <v>0</v>
      </c>
      <c r="F16">
        <v>0</v>
      </c>
      <c r="H16">
        <v>0</v>
      </c>
      <c r="I16">
        <v>4.01</v>
      </c>
    </row>
    <row r="17" spans="1:9" x14ac:dyDescent="0.2">
      <c r="A17">
        <v>17</v>
      </c>
      <c r="B17" t="s">
        <v>153</v>
      </c>
      <c r="C17">
        <v>1</v>
      </c>
      <c r="D17">
        <v>0</v>
      </c>
      <c r="E17">
        <v>50</v>
      </c>
      <c r="F17">
        <v>30</v>
      </c>
      <c r="G17">
        <v>1.667</v>
      </c>
      <c r="H17">
        <v>1.667</v>
      </c>
      <c r="I17">
        <v>2.0299999999999998</v>
      </c>
    </row>
    <row r="18" spans="1:9" x14ac:dyDescent="0.2">
      <c r="A18">
        <v>18</v>
      </c>
      <c r="B18" t="s">
        <v>105</v>
      </c>
      <c r="C18">
        <v>1</v>
      </c>
      <c r="D18">
        <v>0</v>
      </c>
      <c r="E18">
        <v>45</v>
      </c>
      <c r="F18">
        <v>30</v>
      </c>
      <c r="G18">
        <v>1.5</v>
      </c>
      <c r="H18">
        <v>1.5</v>
      </c>
      <c r="I18">
        <v>2.02</v>
      </c>
    </row>
    <row r="19" spans="1:9" x14ac:dyDescent="0.2">
      <c r="A19">
        <v>19</v>
      </c>
      <c r="B19" t="s">
        <v>189</v>
      </c>
      <c r="C19">
        <v>1</v>
      </c>
      <c r="D19">
        <v>0</v>
      </c>
      <c r="E19">
        <v>42</v>
      </c>
      <c r="F19">
        <v>30</v>
      </c>
      <c r="G19">
        <v>1.4</v>
      </c>
      <c r="H19">
        <v>1.4</v>
      </c>
      <c r="I19">
        <v>2.0099999999999998</v>
      </c>
    </row>
    <row r="20" spans="1:9" x14ac:dyDescent="0.2">
      <c r="A20">
        <v>20</v>
      </c>
      <c r="B20" t="s">
        <v>110</v>
      </c>
      <c r="C20">
        <v>0</v>
      </c>
      <c r="D20">
        <v>0</v>
      </c>
      <c r="E20">
        <v>0</v>
      </c>
      <c r="F20">
        <v>0</v>
      </c>
      <c r="H20">
        <v>0</v>
      </c>
      <c r="I20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6</vt:i4>
      </vt:variant>
    </vt:vector>
  </HeadingPairs>
  <TitlesOfParts>
    <vt:vector size="38" baseType="lpstr">
      <vt:lpstr>Rank 3 bandas</vt:lpstr>
      <vt:lpstr>Hoja23</vt:lpstr>
      <vt:lpstr>Hoja22</vt:lpstr>
      <vt:lpstr>Hoja21</vt:lpstr>
      <vt:lpstr>Hoja20</vt:lpstr>
      <vt:lpstr>Hoja19</vt:lpstr>
      <vt:lpstr>Hoja18</vt:lpstr>
      <vt:lpstr>Hoja17</vt:lpstr>
      <vt:lpstr>Hoja15</vt:lpstr>
      <vt:lpstr>Hoja14</vt:lpstr>
      <vt:lpstr>Hoja11</vt:lpstr>
      <vt:lpstr>Hoja12</vt:lpstr>
      <vt:lpstr>Hoja13</vt:lpstr>
      <vt:lpstr>Hoja16</vt:lpstr>
      <vt:lpstr>Hoja10</vt:lpstr>
      <vt:lpstr>Hoja9</vt:lpstr>
      <vt:lpstr>Hoja6</vt:lpstr>
      <vt:lpstr>Hoja5</vt:lpstr>
      <vt:lpstr>Hoja4</vt:lpstr>
      <vt:lpstr>Hoja1</vt:lpstr>
      <vt:lpstr>Rank Banda</vt:lpstr>
      <vt:lpstr>Hoja2</vt:lpstr>
      <vt:lpstr>Hoja3</vt:lpstr>
      <vt:lpstr>Hoja7</vt:lpstr>
      <vt:lpstr>Hoja8</vt:lpstr>
      <vt:lpstr>Rank 3 bandas (2)</vt:lpstr>
      <vt:lpstr>Burguillos 21-22</vt:lpstr>
      <vt:lpstr>Sevilla 21-22</vt:lpstr>
      <vt:lpstr>Almonte 21-22</vt:lpstr>
      <vt:lpstr>Mijas</vt:lpstr>
      <vt:lpstr>Alcalá</vt:lpstr>
      <vt:lpstr>Mijas banda</vt:lpstr>
      <vt:lpstr>'Rank 3 bandas'!Área_de_impresión</vt:lpstr>
      <vt:lpstr>'Rank 3 bandas (2)'!Área_de_impresión</vt:lpstr>
      <vt:lpstr>'Rank Banda'!Área_de_impresión</vt:lpstr>
      <vt:lpstr>'Rank 3 bandas'!Títulos_a_imprimir</vt:lpstr>
      <vt:lpstr>'Rank 3 bandas (2)'!Títulos_a_imprimir</vt:lpstr>
      <vt:lpstr>'Rank Banda'!Títulos_a_imprimir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Belén Domingo Izquierdo</cp:lastModifiedBy>
  <cp:lastPrinted>2026-10-19T07:53:57Z</cp:lastPrinted>
  <dcterms:created xsi:type="dcterms:W3CDTF">2017-09-05T10:45:05Z</dcterms:created>
  <dcterms:modified xsi:type="dcterms:W3CDTF">2026-10-19T07:54:10Z</dcterms:modified>
</cp:coreProperties>
</file>